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30" windowWidth="14100" windowHeight="6990" activeTab="0"/>
  </bookViews>
  <sheets>
    <sheet name="KRAJ" sheetId="1" r:id="rId1"/>
  </sheets>
  <externalReferences>
    <externalReference r:id="rId4"/>
  </externalReferences>
  <definedNames>
    <definedName name="_xlnm.Print_Area">#N/A</definedName>
  </definedNames>
  <calcPr fullCalcOnLoad="1"/>
</workbook>
</file>

<file path=xl/sharedStrings.xml><?xml version="1.0" encoding="utf-8"?>
<sst xmlns="http://schemas.openxmlformats.org/spreadsheetml/2006/main" count="167" uniqueCount="75">
  <si>
    <t>CELKEM DN</t>
  </si>
  <si>
    <t>Usmrceno osob</t>
  </si>
  <si>
    <t>Těžce zraněno</t>
  </si>
  <si>
    <t>Lehce zraněno</t>
  </si>
  <si>
    <t>Rychlost</t>
  </si>
  <si>
    <t>Předjíždění</t>
  </si>
  <si>
    <t>Přednost</t>
  </si>
  <si>
    <t>Způsob jízdy</t>
  </si>
  <si>
    <t>DN řidiči mot.voz.</t>
  </si>
  <si>
    <t>DN chodci</t>
  </si>
  <si>
    <t>Z toho děti</t>
  </si>
  <si>
    <t>V obci</t>
  </si>
  <si>
    <t>Mimo obec</t>
  </si>
  <si>
    <t>Rozdíl</t>
  </si>
  <si>
    <t>Děčín</t>
  </si>
  <si>
    <t>Chomutov</t>
  </si>
  <si>
    <t>Litoměřice</t>
  </si>
  <si>
    <t>Louny</t>
  </si>
  <si>
    <t>Most</t>
  </si>
  <si>
    <t>Teplice</t>
  </si>
  <si>
    <t>Ústí n.L.</t>
  </si>
  <si>
    <t>CELKEM</t>
  </si>
  <si>
    <t>CELKEM  ČR</t>
  </si>
  <si>
    <t xml:space="preserve"> </t>
  </si>
  <si>
    <t>Hmotná škoda (x100)</t>
  </si>
  <si>
    <t>Kraj</t>
  </si>
  <si>
    <t>Podíl chodců v % na DN</t>
  </si>
  <si>
    <t>DOPRAVNÍ NEHODOVOST NA ÚZEMÍ KRAJSKÉHO ŘEDITELSTVÍ POLICIE ÚSTECKÉHO KRAJE</t>
  </si>
  <si>
    <t>Podíl DN v obci v %</t>
  </si>
  <si>
    <t>Podíl DN mimo obec v %</t>
  </si>
  <si>
    <t>ZÁKLADNÍ UKAZATELE A NÁSLEDKY</t>
  </si>
  <si>
    <t>Drogy</t>
  </si>
  <si>
    <t>Počet DN</t>
  </si>
  <si>
    <t>SLEDOVANÉ PŘÍČINY DOPRAVNÍCH NEHOD</t>
  </si>
  <si>
    <t>VINÍK A MÍSTO DOPRAVNÍ NEHODY</t>
  </si>
  <si>
    <t>Praha - 00</t>
  </si>
  <si>
    <t>Středočeský - 01</t>
  </si>
  <si>
    <t>Jihočeský - 02</t>
  </si>
  <si>
    <t>Jihomoravský - 06</t>
  </si>
  <si>
    <t>Liberecký - 18</t>
  </si>
  <si>
    <t>Olomoucký - 14</t>
  </si>
  <si>
    <t>Zlínský - 15</t>
  </si>
  <si>
    <t>Vysočina - 16</t>
  </si>
  <si>
    <t>Karlovarský - 19</t>
  </si>
  <si>
    <t>Plzeňský - 03</t>
  </si>
  <si>
    <t>Ústecký - 04</t>
  </si>
  <si>
    <t>Královéhradecký - 05</t>
  </si>
  <si>
    <t>Moravskoslezský - 07</t>
  </si>
  <si>
    <t>USMRCENO</t>
  </si>
  <si>
    <t>TĚŽCE ZRANĚNO</t>
  </si>
  <si>
    <t>LEHCE ZRANĚNO</t>
  </si>
  <si>
    <t>CELKEM NEHOD</t>
  </si>
  <si>
    <t>ROZDÍL</t>
  </si>
  <si>
    <t>Alkohol celkem</t>
  </si>
  <si>
    <t>Pardubický - 17</t>
  </si>
  <si>
    <t>Zdroj: CIAP SKPV PP ČR</t>
  </si>
  <si>
    <t>Alkohol a drogy</t>
  </si>
  <si>
    <t>Podíl celkového alkoholu v % na DN</t>
  </si>
  <si>
    <t>Pozn. Pod příčinu "Způsob jízdy" patří např.: jízda po nesprávně straně vozovky (vjetí do prostisměru), nedodržení bezpečnostní vzdálenosti, nesprávné otáčení a couvání, nevěnování se plně řízení vozidla a nesledování situace v silničním provozu, samovolné rozjetí nezajištěného vozdla apod.</t>
  </si>
  <si>
    <t>Alkohol do 0,24 prom.</t>
  </si>
  <si>
    <t>Alkohol 0,24 - 0,5 prom.</t>
  </si>
  <si>
    <t>Alkohol 0,6 - 0,8 prom.</t>
  </si>
  <si>
    <t>Alkohol 0,8 - 1,0 prom.</t>
  </si>
  <si>
    <t>Alkohol do 1,0 - 1,5 prom</t>
  </si>
  <si>
    <t>Alkohol 1,5 prom. a více</t>
  </si>
  <si>
    <t>Tabulka č. 4)</t>
  </si>
  <si>
    <t>DI ÚO PČR</t>
  </si>
  <si>
    <t>Tabulka č. 3)</t>
  </si>
  <si>
    <t>Tabulka č. 2)</t>
  </si>
  <si>
    <r>
      <t xml:space="preserve">OMAMNÉ A NÁVYKOVÉ LÁTKY U VINÍKA </t>
    </r>
    <r>
      <rPr>
        <b/>
        <i/>
        <sz val="11"/>
        <rFont val="Calibri"/>
        <family val="2"/>
      </rPr>
      <t>(řidič, chodec apod.)</t>
    </r>
    <r>
      <rPr>
        <b/>
        <sz val="11"/>
        <rFont val="Calibri"/>
        <family val="2"/>
      </rPr>
      <t xml:space="preserve"> DOPRAVNÍ NEHODY</t>
    </r>
  </si>
  <si>
    <r>
      <t xml:space="preserve">OMAMNÉ A NÁVYKOVÉ LÁTKY U VINÍKA </t>
    </r>
    <r>
      <rPr>
        <b/>
        <i/>
        <sz val="11"/>
        <rFont val="Calibri"/>
        <family val="2"/>
      </rPr>
      <t xml:space="preserve">(řidič, chodec apod.) </t>
    </r>
    <r>
      <rPr>
        <b/>
        <sz val="11"/>
        <rFont val="Calibri"/>
        <family val="2"/>
      </rPr>
      <t>DOPRAVNÍ NEHODY</t>
    </r>
  </si>
  <si>
    <r>
      <rPr>
        <b/>
        <sz val="11"/>
        <color indexed="10"/>
        <rFont val="Calibri"/>
        <family val="2"/>
      </rPr>
      <t xml:space="preserve">Řidič </t>
    </r>
    <r>
      <rPr>
        <sz val="11"/>
        <rFont val="Calibri"/>
        <family val="2"/>
      </rPr>
      <t>pod vlivem alkoholu včetně drog - celkem</t>
    </r>
  </si>
  <si>
    <t>Zpracoval: kpt. Bc. Miroslav Mocek, tel. 974 421 255</t>
  </si>
  <si>
    <t>Za období leden až červenec 2013</t>
  </si>
  <si>
    <t>Tabulka č.5) Dopravní nehodovost v ČR za období leden až červenec 2013 v porovnání se stejným obdobím předchozího roku.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</si>
</sst>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"/>
    <numFmt numFmtId="165" formatCode="#,##0.00&quot;Kč&quot;"/>
    <numFmt numFmtId="166" formatCode="#.##0.00,&quot;Kč&quot;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b/>
      <sz val="11"/>
      <color indexed="12"/>
      <name val="Calibri"/>
      <family val="2"/>
    </font>
    <font>
      <b/>
      <i/>
      <sz val="11"/>
      <color indexed="12"/>
      <name val="Calibri"/>
      <family val="2"/>
    </font>
    <font>
      <i/>
      <sz val="11"/>
      <color indexed="10"/>
      <name val="Calibri"/>
      <family val="2"/>
    </font>
    <font>
      <b/>
      <sz val="10"/>
      <color indexed="10"/>
      <name val="Calibri"/>
      <family val="2"/>
    </font>
    <font>
      <sz val="11"/>
      <color indexed="12"/>
      <name val="Calibri"/>
      <family val="2"/>
    </font>
    <font>
      <b/>
      <i/>
      <sz val="10"/>
      <color indexed="10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14" fontId="26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27" fillId="0" borderId="13" xfId="0" applyFont="1" applyBorder="1" applyAlignment="1">
      <alignment horizontal="centerContinuous" vertical="center"/>
    </xf>
    <xf numFmtId="0" fontId="27" fillId="0" borderId="14" xfId="0" applyFont="1" applyBorder="1" applyAlignment="1">
      <alignment horizontal="centerContinuous" vertical="center"/>
    </xf>
    <xf numFmtId="0" fontId="27" fillId="0" borderId="15" xfId="0" applyFont="1" applyBorder="1" applyAlignment="1">
      <alignment horizontal="centerContinuous" vertical="center"/>
    </xf>
    <xf numFmtId="0" fontId="27" fillId="0" borderId="12" xfId="0" applyFont="1" applyBorder="1" applyAlignment="1">
      <alignment horizontal="centerContinuous" vertical="center"/>
    </xf>
    <xf numFmtId="0" fontId="27" fillId="0" borderId="10" xfId="0" applyFont="1" applyBorder="1" applyAlignment="1">
      <alignment horizontal="centerContinuous" vertical="center"/>
    </xf>
    <xf numFmtId="0" fontId="27" fillId="0" borderId="16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vertical="center"/>
    </xf>
    <xf numFmtId="3" fontId="28" fillId="0" borderId="10" xfId="0" applyNumberFormat="1" applyFont="1" applyBorder="1" applyAlignment="1">
      <alignment horizontal="center" vertical="center"/>
    </xf>
    <xf numFmtId="3" fontId="29" fillId="0" borderId="26" xfId="0" applyNumberFormat="1" applyFont="1" applyBorder="1" applyAlignment="1">
      <alignment horizontal="center" vertical="center"/>
    </xf>
    <xf numFmtId="3" fontId="29" fillId="0" borderId="27" xfId="0" applyNumberFormat="1" applyFont="1" applyBorder="1" applyAlignment="1">
      <alignment horizontal="center" vertical="center"/>
    </xf>
    <xf numFmtId="3" fontId="29" fillId="0" borderId="28" xfId="0" applyNumberFormat="1" applyFont="1" applyBorder="1" applyAlignment="1">
      <alignment horizontal="center" vertical="center"/>
    </xf>
    <xf numFmtId="3" fontId="28" fillId="0" borderId="17" xfId="0" applyNumberFormat="1" applyFont="1" applyBorder="1" applyAlignment="1">
      <alignment horizontal="center" vertical="center"/>
    </xf>
    <xf numFmtId="3" fontId="29" fillId="0" borderId="18" xfId="0" applyNumberFormat="1" applyFont="1" applyBorder="1" applyAlignment="1">
      <alignment horizontal="center" vertical="center"/>
    </xf>
    <xf numFmtId="10" fontId="28" fillId="0" borderId="29" xfId="0" applyNumberFormat="1" applyFont="1" applyBorder="1" applyAlignment="1">
      <alignment horizontal="center" vertical="center"/>
    </xf>
    <xf numFmtId="10" fontId="28" fillId="0" borderId="30" xfId="0" applyNumberFormat="1" applyFont="1" applyBorder="1" applyAlignment="1">
      <alignment horizontal="center" vertical="center"/>
    </xf>
    <xf numFmtId="3" fontId="28" fillId="0" borderId="21" xfId="0" applyNumberFormat="1" applyFont="1" applyBorder="1" applyAlignment="1">
      <alignment horizontal="center" vertical="center"/>
    </xf>
    <xf numFmtId="3" fontId="29" fillId="0" borderId="22" xfId="0" applyNumberFormat="1" applyFont="1" applyBorder="1" applyAlignment="1">
      <alignment horizontal="center" vertical="center"/>
    </xf>
    <xf numFmtId="10" fontId="28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3" fontId="28" fillId="0" borderId="22" xfId="0" applyNumberFormat="1" applyFont="1" applyBorder="1" applyAlignment="1">
      <alignment horizontal="center" vertical="center"/>
    </xf>
    <xf numFmtId="3" fontId="29" fillId="0" borderId="20" xfId="0" applyNumberFormat="1" applyFont="1" applyBorder="1" applyAlignment="1">
      <alignment horizontal="center" vertical="center"/>
    </xf>
    <xf numFmtId="3" fontId="29" fillId="0" borderId="23" xfId="0" applyNumberFormat="1" applyFont="1" applyBorder="1" applyAlignment="1">
      <alignment horizontal="center" vertical="center"/>
    </xf>
    <xf numFmtId="3" fontId="28" fillId="0" borderId="19" xfId="0" applyNumberFormat="1" applyFont="1" applyBorder="1" applyAlignment="1">
      <alignment horizontal="center" vertical="center"/>
    </xf>
    <xf numFmtId="3" fontId="29" fillId="0" borderId="24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3" fontId="28" fillId="0" borderId="32" xfId="0" applyNumberFormat="1" applyFont="1" applyBorder="1" applyAlignment="1">
      <alignment horizontal="center" vertical="center"/>
    </xf>
    <xf numFmtId="3" fontId="29" fillId="0" borderId="33" xfId="0" applyNumberFormat="1" applyFont="1" applyBorder="1" applyAlignment="1">
      <alignment horizontal="center" vertical="center"/>
    </xf>
    <xf numFmtId="3" fontId="29" fillId="0" borderId="32" xfId="0" applyNumberFormat="1" applyFont="1" applyBorder="1" applyAlignment="1">
      <alignment horizontal="center" vertical="center"/>
    </xf>
    <xf numFmtId="3" fontId="29" fillId="0" borderId="34" xfId="0" applyNumberFormat="1" applyFont="1" applyBorder="1" applyAlignment="1">
      <alignment horizontal="center" vertical="center"/>
    </xf>
    <xf numFmtId="3" fontId="28" fillId="0" borderId="35" xfId="0" applyNumberFormat="1" applyFont="1" applyBorder="1" applyAlignment="1">
      <alignment horizontal="center" vertical="center"/>
    </xf>
    <xf numFmtId="10" fontId="28" fillId="0" borderId="36" xfId="0" applyNumberFormat="1" applyFont="1" applyBorder="1" applyAlignment="1">
      <alignment horizontal="center" vertical="center"/>
    </xf>
    <xf numFmtId="10" fontId="28" fillId="0" borderId="37" xfId="0" applyNumberFormat="1" applyFont="1" applyBorder="1" applyAlignment="1">
      <alignment horizontal="center" vertical="center"/>
    </xf>
    <xf numFmtId="3" fontId="28" fillId="0" borderId="38" xfId="0" applyNumberFormat="1" applyFont="1" applyBorder="1" applyAlignment="1">
      <alignment horizontal="center" vertical="center"/>
    </xf>
    <xf numFmtId="3" fontId="29" fillId="0" borderId="39" xfId="0" applyNumberFormat="1" applyFont="1" applyBorder="1" applyAlignment="1">
      <alignment horizontal="center" vertical="center"/>
    </xf>
    <xf numFmtId="10" fontId="28" fillId="0" borderId="40" xfId="0" applyNumberFormat="1" applyFont="1" applyBorder="1" applyAlignment="1">
      <alignment horizontal="center" vertical="center"/>
    </xf>
    <xf numFmtId="3" fontId="28" fillId="0" borderId="39" xfId="0" applyNumberFormat="1" applyFont="1" applyBorder="1" applyAlignment="1">
      <alignment horizontal="center" vertical="center"/>
    </xf>
    <xf numFmtId="3" fontId="29" fillId="0" borderId="41" xfId="0" applyNumberFormat="1" applyFont="1" applyBorder="1" applyAlignment="1">
      <alignment horizontal="center" vertical="center"/>
    </xf>
    <xf numFmtId="3" fontId="29" fillId="0" borderId="40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3" fontId="8" fillId="0" borderId="43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10" fontId="28" fillId="0" borderId="47" xfId="0" applyNumberFormat="1" applyFont="1" applyBorder="1" applyAlignment="1">
      <alignment horizontal="center" vertical="center"/>
    </xf>
    <xf numFmtId="10" fontId="28" fillId="0" borderId="48" xfId="0" applyNumberFormat="1" applyFont="1" applyBorder="1" applyAlignment="1">
      <alignment horizontal="center" vertical="center"/>
    </xf>
    <xf numFmtId="3" fontId="8" fillId="0" borderId="49" xfId="0" applyNumberFormat="1" applyFont="1" applyBorder="1" applyAlignment="1">
      <alignment horizontal="center" vertical="center"/>
    </xf>
    <xf numFmtId="3" fontId="8" fillId="0" borderId="50" xfId="0" applyNumberFormat="1" applyFont="1" applyBorder="1" applyAlignment="1">
      <alignment horizontal="center" vertical="center"/>
    </xf>
    <xf numFmtId="10" fontId="28" fillId="0" borderId="51" xfId="0" applyNumberFormat="1" applyFont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/>
    </xf>
    <xf numFmtId="3" fontId="8" fillId="0" borderId="45" xfId="0" applyNumberFormat="1" applyFont="1" applyBorder="1" applyAlignment="1">
      <alignment horizontal="center" vertical="center"/>
    </xf>
    <xf numFmtId="3" fontId="6" fillId="0" borderId="5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27" fillId="0" borderId="53" xfId="0" applyFont="1" applyFill="1" applyBorder="1" applyAlignment="1" applyProtection="1">
      <alignment horizontal="center" vertical="center"/>
      <protection locked="0"/>
    </xf>
    <xf numFmtId="0" fontId="27" fillId="0" borderId="54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/>
      <protection locked="0"/>
    </xf>
    <xf numFmtId="0" fontId="27" fillId="0" borderId="54" xfId="0" applyFont="1" applyFill="1" applyBorder="1" applyAlignment="1" applyProtection="1">
      <alignment horizontal="center" vertical="center"/>
      <protection locked="0"/>
    </xf>
    <xf numFmtId="0" fontId="30" fillId="0" borderId="55" xfId="0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left" vertical="center"/>
      <protection locked="0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3" fontId="31" fillId="0" borderId="11" xfId="0" applyNumberFormat="1" applyFont="1" applyFill="1" applyBorder="1" applyAlignment="1" applyProtection="1">
      <alignment horizontal="center" vertical="center"/>
      <protection locked="0"/>
    </xf>
    <xf numFmtId="3" fontId="31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Continuous" vertical="center"/>
    </xf>
    <xf numFmtId="0" fontId="8" fillId="0" borderId="26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21" xfId="0" applyFont="1" applyFill="1" applyBorder="1" applyAlignment="1" applyProtection="1">
      <alignment horizontal="left" vertical="center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28" fillId="0" borderId="20" xfId="0" applyNumberFormat="1" applyFont="1" applyBorder="1" applyAlignment="1">
      <alignment horizontal="center" vertical="center"/>
    </xf>
    <xf numFmtId="10" fontId="28" fillId="0" borderId="57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 horizontal="center" vertical="center"/>
    </xf>
    <xf numFmtId="0" fontId="32" fillId="33" borderId="21" xfId="0" applyFont="1" applyFill="1" applyBorder="1" applyAlignment="1" applyProtection="1">
      <alignment horizontal="left" vertical="center"/>
      <protection locked="0"/>
    </xf>
    <xf numFmtId="3" fontId="32" fillId="33" borderId="11" xfId="0" applyNumberFormat="1" applyFont="1" applyFill="1" applyBorder="1" applyAlignment="1" applyProtection="1">
      <alignment horizontal="center" vertical="center"/>
      <protection locked="0"/>
    </xf>
    <xf numFmtId="3" fontId="33" fillId="33" borderId="11" xfId="0" applyNumberFormat="1" applyFont="1" applyFill="1" applyBorder="1" applyAlignment="1" applyProtection="1">
      <alignment horizontal="center" vertical="center"/>
      <protection locked="0"/>
    </xf>
    <xf numFmtId="3" fontId="33" fillId="33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58" xfId="0" applyFont="1" applyFill="1" applyBorder="1" applyAlignment="1" applyProtection="1">
      <alignment horizontal="left" vertical="center"/>
      <protection locked="0"/>
    </xf>
    <xf numFmtId="3" fontId="34" fillId="0" borderId="0" xfId="0" applyNumberFormat="1" applyFont="1" applyBorder="1" applyAlignment="1">
      <alignment horizontal="center" vertical="center"/>
    </xf>
    <xf numFmtId="3" fontId="7" fillId="0" borderId="16" xfId="0" applyNumberFormat="1" applyFont="1" applyFill="1" applyBorder="1" applyAlignment="1" applyProtection="1">
      <alignment horizontal="center" vertical="center"/>
      <protection locked="0"/>
    </xf>
    <xf numFmtId="3" fontId="28" fillId="0" borderId="34" xfId="0" applyNumberFormat="1" applyFont="1" applyBorder="1" applyAlignment="1">
      <alignment horizontal="center" vertical="center"/>
    </xf>
    <xf numFmtId="10" fontId="28" fillId="0" borderId="59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10" fontId="28" fillId="0" borderId="60" xfId="0" applyNumberFormat="1" applyFont="1" applyBorder="1" applyAlignment="1">
      <alignment horizontal="center" vertical="center"/>
    </xf>
    <xf numFmtId="0" fontId="8" fillId="0" borderId="38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/>
    </xf>
    <xf numFmtId="0" fontId="9" fillId="0" borderId="61" xfId="0" applyFont="1" applyFill="1" applyBorder="1" applyAlignment="1" applyProtection="1">
      <alignment horizontal="left" vertical="center"/>
      <protection locked="0"/>
    </xf>
    <xf numFmtId="3" fontId="9" fillId="0" borderId="62" xfId="0" applyNumberFormat="1" applyFont="1" applyFill="1" applyBorder="1" applyAlignment="1" applyProtection="1">
      <alignment horizontal="center" vertical="center"/>
      <protection locked="0"/>
    </xf>
    <xf numFmtId="3" fontId="9" fillId="0" borderId="63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/>
    </xf>
    <xf numFmtId="3" fontId="28" fillId="0" borderId="64" xfId="0" applyNumberFormat="1" applyFont="1" applyBorder="1" applyAlignment="1">
      <alignment horizontal="center" vertical="center"/>
    </xf>
    <xf numFmtId="3" fontId="28" fillId="0" borderId="24" xfId="0" applyNumberFormat="1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3" fontId="28" fillId="0" borderId="65" xfId="0" applyNumberFormat="1" applyFont="1" applyBorder="1" applyAlignment="1">
      <alignment horizontal="center" vertical="center"/>
    </xf>
    <xf numFmtId="3" fontId="28" fillId="0" borderId="40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3" fontId="8" fillId="0" borderId="66" xfId="0" applyNumberFormat="1" applyFont="1" applyBorder="1" applyAlignment="1">
      <alignment horizontal="center" vertical="center"/>
    </xf>
    <xf numFmtId="3" fontId="6" fillId="0" borderId="6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9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67" xfId="0" applyFont="1" applyBorder="1" applyAlignment="1">
      <alignment vertical="center"/>
    </xf>
    <xf numFmtId="3" fontId="35" fillId="0" borderId="0" xfId="0" applyNumberFormat="1" applyFont="1" applyFill="1" applyBorder="1" applyAlignment="1" applyProtection="1">
      <alignment horizontal="center" vertical="center"/>
      <protection locked="0"/>
    </xf>
    <xf numFmtId="14" fontId="26" fillId="0" borderId="0" xfId="0" applyNumberFormat="1" applyFont="1" applyBorder="1" applyAlignment="1">
      <alignment horizontal="left" vertical="center"/>
    </xf>
    <xf numFmtId="0" fontId="8" fillId="0" borderId="6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34" borderId="48" xfId="0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38" fillId="35" borderId="76" xfId="0" applyFont="1" applyFill="1" applyBorder="1" applyAlignment="1">
      <alignment horizontal="center" vertical="center" wrapText="1"/>
    </xf>
    <xf numFmtId="0" fontId="39" fillId="35" borderId="77" xfId="0" applyFont="1" applyFill="1" applyBorder="1" applyAlignment="1">
      <alignment horizontal="center" vertical="center" wrapText="1"/>
    </xf>
    <xf numFmtId="0" fontId="39" fillId="35" borderId="78" xfId="0" applyFont="1" applyFill="1" applyBorder="1" applyAlignment="1">
      <alignment horizontal="center" vertical="center" wrapText="1"/>
    </xf>
    <xf numFmtId="0" fontId="8" fillId="0" borderId="79" xfId="0" applyFont="1" applyBorder="1" applyAlignment="1">
      <alignment vertical="center"/>
    </xf>
    <xf numFmtId="0" fontId="7" fillId="0" borderId="80" xfId="0" applyFont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36" borderId="82" xfId="0" applyFont="1" applyFill="1" applyBorder="1" applyAlignment="1">
      <alignment horizontal="center" vertical="center"/>
    </xf>
    <xf numFmtId="0" fontId="8" fillId="36" borderId="62" xfId="0" applyFont="1" applyFill="1" applyBorder="1" applyAlignment="1">
      <alignment horizontal="center" vertical="center"/>
    </xf>
    <xf numFmtId="0" fontId="8" fillId="36" borderId="63" xfId="0" applyFont="1" applyFill="1" applyBorder="1" applyAlignment="1">
      <alignment horizontal="center" vertical="center"/>
    </xf>
    <xf numFmtId="0" fontId="8" fillId="37" borderId="48" xfId="0" applyFont="1" applyFill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37" fillId="38" borderId="0" xfId="0" applyFont="1" applyFill="1" applyBorder="1" applyAlignment="1">
      <alignment horizontal="left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38" borderId="48" xfId="0" applyFont="1" applyFill="1" applyBorder="1" applyAlignment="1">
      <alignment horizontal="center" vertical="center"/>
    </xf>
    <xf numFmtId="0" fontId="8" fillId="38" borderId="69" xfId="0" applyFont="1" applyFill="1" applyBorder="1" applyAlignment="1">
      <alignment horizontal="center" vertical="center"/>
    </xf>
    <xf numFmtId="0" fontId="8" fillId="38" borderId="89" xfId="0" applyFont="1" applyFill="1" applyBorder="1" applyAlignment="1">
      <alignment horizontal="center" vertical="center"/>
    </xf>
    <xf numFmtId="0" fontId="9" fillId="38" borderId="0" xfId="0" applyFont="1" applyFill="1" applyBorder="1" applyAlignment="1" applyProtection="1">
      <alignment horizontal="left" vertical="center" wrapText="1"/>
      <protection locked="0"/>
    </xf>
    <xf numFmtId="0" fontId="8" fillId="0" borderId="3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32" fillId="35" borderId="67" xfId="0" applyFont="1" applyFill="1" applyBorder="1" applyAlignment="1">
      <alignment horizontal="center" vertical="center" wrapText="1"/>
    </xf>
    <xf numFmtId="0" fontId="36" fillId="35" borderId="86" xfId="0" applyFont="1" applyFill="1" applyBorder="1" applyAlignment="1">
      <alignment horizontal="center" vertical="center" wrapText="1"/>
    </xf>
    <xf numFmtId="0" fontId="36" fillId="35" borderId="0" xfId="0" applyFont="1" applyFill="1" applyAlignment="1">
      <alignment horizontal="center" vertical="center" wrapText="1"/>
    </xf>
    <xf numFmtId="0" fontId="36" fillId="35" borderId="87" xfId="0" applyFont="1" applyFill="1" applyBorder="1" applyAlignment="1">
      <alignment horizontal="center" vertical="center" wrapText="1"/>
    </xf>
    <xf numFmtId="0" fontId="36" fillId="35" borderId="90" xfId="0" applyFont="1" applyFill="1" applyBorder="1" applyAlignment="1">
      <alignment horizontal="center" vertical="center" wrapText="1"/>
    </xf>
    <xf numFmtId="0" fontId="36" fillId="35" borderId="88" xfId="0" applyFont="1" applyFill="1" applyBorder="1" applyAlignment="1">
      <alignment horizontal="center" vertical="center" wrapText="1"/>
    </xf>
    <xf numFmtId="0" fontId="8" fillId="0" borderId="79" xfId="0" applyFont="1" applyBorder="1" applyAlignment="1">
      <alignment vertical="center" wrapText="1"/>
    </xf>
    <xf numFmtId="0" fontId="7" fillId="0" borderId="80" xfId="0" applyFont="1" applyBorder="1" applyAlignment="1">
      <alignment vertical="center" wrapText="1"/>
    </xf>
    <xf numFmtId="0" fontId="7" fillId="0" borderId="81" xfId="0" applyFont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M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y"/>
      <sheetName val="DC"/>
      <sheetName val="CV"/>
      <sheetName val="LT"/>
      <sheetName val="LN"/>
      <sheetName val="MO"/>
      <sheetName val="TP"/>
      <sheetName val="UL"/>
      <sheetName val="KRAJ"/>
      <sheetName val="ČR"/>
    </sheetNames>
    <sheetDataSet>
      <sheetData sheetId="1">
        <row r="10">
          <cell r="B10">
            <v>660</v>
          </cell>
          <cell r="C10">
            <v>136</v>
          </cell>
          <cell r="D10">
            <v>5</v>
          </cell>
          <cell r="E10">
            <v>5</v>
          </cell>
          <cell r="F10">
            <v>14</v>
          </cell>
          <cell r="G10">
            <v>-5</v>
          </cell>
          <cell r="H10">
            <v>105</v>
          </cell>
          <cell r="I10">
            <v>-3</v>
          </cell>
          <cell r="J10">
            <v>298569</v>
          </cell>
          <cell r="K10">
            <v>71475</v>
          </cell>
          <cell r="L10">
            <v>35</v>
          </cell>
          <cell r="M10">
            <v>7</v>
          </cell>
        </row>
        <row r="14">
          <cell r="B14">
            <v>587</v>
          </cell>
          <cell r="C14">
            <v>136</v>
          </cell>
        </row>
        <row r="17">
          <cell r="B17">
            <v>8</v>
          </cell>
          <cell r="C17">
            <v>-7</v>
          </cell>
        </row>
        <row r="18">
          <cell r="B18">
            <v>3</v>
          </cell>
          <cell r="C18">
            <v>-11</v>
          </cell>
        </row>
        <row r="25">
          <cell r="B25">
            <v>148</v>
          </cell>
          <cell r="C25">
            <v>50</v>
          </cell>
        </row>
        <row r="26">
          <cell r="B26">
            <v>12</v>
          </cell>
          <cell r="C26">
            <v>-5</v>
          </cell>
        </row>
        <row r="27">
          <cell r="B27">
            <v>81</v>
          </cell>
          <cell r="C27">
            <v>24</v>
          </cell>
        </row>
        <row r="28">
          <cell r="B28">
            <v>346</v>
          </cell>
          <cell r="C28">
            <v>67</v>
          </cell>
        </row>
        <row r="31">
          <cell r="B31">
            <v>527</v>
          </cell>
          <cell r="C31">
            <v>107</v>
          </cell>
        </row>
        <row r="32">
          <cell r="C32">
            <v>29</v>
          </cell>
        </row>
        <row r="52">
          <cell r="B52">
            <v>3</v>
          </cell>
          <cell r="C52">
            <v>-3</v>
          </cell>
          <cell r="D52">
            <v>0</v>
          </cell>
          <cell r="E52">
            <v>0</v>
          </cell>
        </row>
        <row r="54">
          <cell r="B54">
            <v>8</v>
          </cell>
          <cell r="C54">
            <v>6</v>
          </cell>
          <cell r="D54">
            <v>0</v>
          </cell>
          <cell r="E54">
            <v>0</v>
          </cell>
        </row>
        <row r="56">
          <cell r="B56">
            <v>5</v>
          </cell>
          <cell r="C56">
            <v>3</v>
          </cell>
          <cell r="D56">
            <v>0</v>
          </cell>
          <cell r="E56">
            <v>0</v>
          </cell>
        </row>
        <row r="58">
          <cell r="B58">
            <v>2</v>
          </cell>
          <cell r="C58">
            <v>1</v>
          </cell>
          <cell r="D58">
            <v>0</v>
          </cell>
          <cell r="E58">
            <v>0</v>
          </cell>
        </row>
        <row r="60">
          <cell r="B60">
            <v>2</v>
          </cell>
          <cell r="C60">
            <v>0</v>
          </cell>
          <cell r="D60">
            <v>0</v>
          </cell>
          <cell r="E60">
            <v>0</v>
          </cell>
        </row>
        <row r="62">
          <cell r="B62">
            <v>14</v>
          </cell>
          <cell r="C62">
            <v>-1</v>
          </cell>
          <cell r="D62">
            <v>0</v>
          </cell>
          <cell r="E62">
            <v>0</v>
          </cell>
        </row>
        <row r="64">
          <cell r="B64">
            <v>1</v>
          </cell>
          <cell r="C64">
            <v>1</v>
          </cell>
          <cell r="D64">
            <v>0</v>
          </cell>
          <cell r="E64">
            <v>0</v>
          </cell>
        </row>
        <row r="66">
          <cell r="B66">
            <v>6</v>
          </cell>
          <cell r="C66">
            <v>2</v>
          </cell>
          <cell r="D66">
            <v>2</v>
          </cell>
          <cell r="E66">
            <v>2</v>
          </cell>
        </row>
      </sheetData>
      <sheetData sheetId="2">
        <row r="10">
          <cell r="B10">
            <v>645</v>
          </cell>
          <cell r="C10">
            <v>119</v>
          </cell>
          <cell r="D10">
            <v>5</v>
          </cell>
          <cell r="E10">
            <v>2</v>
          </cell>
          <cell r="F10">
            <v>28</v>
          </cell>
          <cell r="G10">
            <v>10</v>
          </cell>
          <cell r="H10">
            <v>132</v>
          </cell>
          <cell r="I10">
            <v>8</v>
          </cell>
          <cell r="J10">
            <v>244681</v>
          </cell>
          <cell r="K10">
            <v>57392</v>
          </cell>
          <cell r="L10">
            <v>28</v>
          </cell>
          <cell r="M10">
            <v>-15</v>
          </cell>
        </row>
        <row r="14">
          <cell r="B14">
            <v>560</v>
          </cell>
          <cell r="C14">
            <v>102</v>
          </cell>
        </row>
        <row r="17">
          <cell r="B17">
            <v>1</v>
          </cell>
          <cell r="C17">
            <v>-8</v>
          </cell>
        </row>
        <row r="18">
          <cell r="B18">
            <v>0</v>
          </cell>
          <cell r="C18">
            <v>-4</v>
          </cell>
        </row>
        <row r="25">
          <cell r="B25">
            <v>122</v>
          </cell>
          <cell r="C25">
            <v>33</v>
          </cell>
        </row>
        <row r="26">
          <cell r="B26">
            <v>4</v>
          </cell>
          <cell r="C26">
            <v>-8</v>
          </cell>
        </row>
        <row r="27">
          <cell r="B27">
            <v>102</v>
          </cell>
          <cell r="C27">
            <v>12</v>
          </cell>
        </row>
        <row r="28">
          <cell r="B28">
            <v>332</v>
          </cell>
          <cell r="C28">
            <v>65</v>
          </cell>
        </row>
        <row r="31">
          <cell r="B31">
            <v>416</v>
          </cell>
          <cell r="C31">
            <v>56</v>
          </cell>
        </row>
        <row r="32">
          <cell r="C32">
            <v>63</v>
          </cell>
        </row>
        <row r="52">
          <cell r="B52">
            <v>2</v>
          </cell>
          <cell r="C52">
            <v>-6</v>
          </cell>
          <cell r="D52">
            <v>0</v>
          </cell>
          <cell r="E52">
            <v>0</v>
          </cell>
        </row>
        <row r="54">
          <cell r="B54">
            <v>2</v>
          </cell>
          <cell r="C54">
            <v>1</v>
          </cell>
          <cell r="D54">
            <v>0</v>
          </cell>
          <cell r="E54">
            <v>0</v>
          </cell>
        </row>
        <row r="56">
          <cell r="B56">
            <v>2</v>
          </cell>
          <cell r="C56">
            <v>-2</v>
          </cell>
          <cell r="D56">
            <v>0</v>
          </cell>
          <cell r="E56">
            <v>0</v>
          </cell>
        </row>
        <row r="58">
          <cell r="B58">
            <v>1</v>
          </cell>
          <cell r="C58">
            <v>-3</v>
          </cell>
          <cell r="D58">
            <v>0</v>
          </cell>
          <cell r="E58">
            <v>0</v>
          </cell>
        </row>
        <row r="60">
          <cell r="B60">
            <v>3</v>
          </cell>
          <cell r="C60">
            <v>-7</v>
          </cell>
          <cell r="D60">
            <v>0</v>
          </cell>
          <cell r="E60">
            <v>0</v>
          </cell>
        </row>
        <row r="62">
          <cell r="B62">
            <v>17</v>
          </cell>
          <cell r="C62">
            <v>1</v>
          </cell>
          <cell r="D62">
            <v>0</v>
          </cell>
          <cell r="E62">
            <v>0</v>
          </cell>
        </row>
        <row r="64">
          <cell r="B64">
            <v>1</v>
          </cell>
          <cell r="C64">
            <v>1</v>
          </cell>
          <cell r="D64">
            <v>0</v>
          </cell>
          <cell r="E64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</row>
      </sheetData>
      <sheetData sheetId="3">
        <row r="10">
          <cell r="B10">
            <v>674</v>
          </cell>
          <cell r="C10">
            <v>30</v>
          </cell>
          <cell r="D10">
            <v>2</v>
          </cell>
          <cell r="E10">
            <v>-5</v>
          </cell>
          <cell r="F10">
            <v>25</v>
          </cell>
          <cell r="G10">
            <v>-3</v>
          </cell>
          <cell r="H10">
            <v>100</v>
          </cell>
          <cell r="I10">
            <v>-7</v>
          </cell>
          <cell r="J10">
            <v>311381</v>
          </cell>
          <cell r="K10">
            <v>-77950</v>
          </cell>
          <cell r="L10">
            <v>35</v>
          </cell>
          <cell r="M10">
            <v>-11</v>
          </cell>
        </row>
        <row r="14">
          <cell r="B14">
            <v>573</v>
          </cell>
          <cell r="C14">
            <v>15</v>
          </cell>
        </row>
        <row r="17">
          <cell r="B17">
            <v>8</v>
          </cell>
          <cell r="C17">
            <v>5</v>
          </cell>
        </row>
        <row r="18">
          <cell r="B18">
            <v>6</v>
          </cell>
          <cell r="C18">
            <v>5</v>
          </cell>
        </row>
        <row r="25">
          <cell r="B25">
            <v>149</v>
          </cell>
          <cell r="C25">
            <v>41</v>
          </cell>
        </row>
        <row r="26">
          <cell r="B26">
            <v>17</v>
          </cell>
          <cell r="C26">
            <v>5</v>
          </cell>
        </row>
        <row r="27">
          <cell r="B27">
            <v>73</v>
          </cell>
          <cell r="C27">
            <v>-24</v>
          </cell>
        </row>
        <row r="28">
          <cell r="B28">
            <v>334</v>
          </cell>
          <cell r="C28">
            <v>-7</v>
          </cell>
        </row>
        <row r="31">
          <cell r="B31">
            <v>375</v>
          </cell>
          <cell r="C31">
            <v>22</v>
          </cell>
        </row>
        <row r="32">
          <cell r="C32">
            <v>8</v>
          </cell>
        </row>
        <row r="52">
          <cell r="B52">
            <v>3</v>
          </cell>
          <cell r="C52">
            <v>-8</v>
          </cell>
          <cell r="D52">
            <v>0</v>
          </cell>
          <cell r="E52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</row>
        <row r="56">
          <cell r="B56">
            <v>3</v>
          </cell>
          <cell r="C56">
            <v>3</v>
          </cell>
          <cell r="D56">
            <v>0</v>
          </cell>
          <cell r="E56">
            <v>0</v>
          </cell>
        </row>
        <row r="58">
          <cell r="B58">
            <v>0</v>
          </cell>
          <cell r="C58">
            <v>-5</v>
          </cell>
          <cell r="D58">
            <v>0</v>
          </cell>
          <cell r="E58">
            <v>0</v>
          </cell>
        </row>
        <row r="60">
          <cell r="B60">
            <v>6</v>
          </cell>
          <cell r="C60">
            <v>-4</v>
          </cell>
          <cell r="D60">
            <v>0</v>
          </cell>
          <cell r="E60">
            <v>0</v>
          </cell>
        </row>
        <row r="62">
          <cell r="B62">
            <v>21</v>
          </cell>
          <cell r="C62">
            <v>3</v>
          </cell>
          <cell r="D62">
            <v>0</v>
          </cell>
          <cell r="E62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</row>
        <row r="66">
          <cell r="B66">
            <v>0</v>
          </cell>
          <cell r="C66">
            <v>-3</v>
          </cell>
          <cell r="D66">
            <v>0</v>
          </cell>
          <cell r="E66">
            <v>0</v>
          </cell>
        </row>
      </sheetData>
      <sheetData sheetId="4">
        <row r="10">
          <cell r="B10">
            <v>494</v>
          </cell>
          <cell r="C10">
            <v>75</v>
          </cell>
          <cell r="D10">
            <v>6</v>
          </cell>
          <cell r="E10">
            <v>-2</v>
          </cell>
          <cell r="F10">
            <v>11</v>
          </cell>
          <cell r="G10">
            <v>0</v>
          </cell>
          <cell r="H10">
            <v>128</v>
          </cell>
          <cell r="I10">
            <v>11</v>
          </cell>
          <cell r="J10">
            <v>323333</v>
          </cell>
          <cell r="K10">
            <v>-69342</v>
          </cell>
          <cell r="L10">
            <v>22</v>
          </cell>
          <cell r="M10">
            <v>-5</v>
          </cell>
        </row>
        <row r="14">
          <cell r="B14">
            <v>420</v>
          </cell>
          <cell r="C14">
            <v>77</v>
          </cell>
        </row>
        <row r="17">
          <cell r="B17">
            <v>4</v>
          </cell>
          <cell r="C17">
            <v>0</v>
          </cell>
        </row>
        <row r="18">
          <cell r="B18">
            <v>3</v>
          </cell>
          <cell r="C18">
            <v>1</v>
          </cell>
        </row>
        <row r="25">
          <cell r="B25">
            <v>114</v>
          </cell>
          <cell r="C25">
            <v>26</v>
          </cell>
        </row>
        <row r="26">
          <cell r="B26">
            <v>11</v>
          </cell>
          <cell r="C26">
            <v>1</v>
          </cell>
        </row>
        <row r="27">
          <cell r="B27">
            <v>63</v>
          </cell>
          <cell r="C27">
            <v>16</v>
          </cell>
        </row>
        <row r="28">
          <cell r="B28">
            <v>232</v>
          </cell>
          <cell r="C28">
            <v>34</v>
          </cell>
        </row>
        <row r="31">
          <cell r="B31">
            <v>261</v>
          </cell>
          <cell r="C31">
            <v>56</v>
          </cell>
        </row>
        <row r="32">
          <cell r="C32">
            <v>19</v>
          </cell>
        </row>
        <row r="52">
          <cell r="B52">
            <v>2</v>
          </cell>
          <cell r="C52">
            <v>0</v>
          </cell>
          <cell r="D52">
            <v>0</v>
          </cell>
          <cell r="E52">
            <v>0</v>
          </cell>
        </row>
        <row r="54">
          <cell r="B54">
            <v>1</v>
          </cell>
          <cell r="C54">
            <v>-1</v>
          </cell>
          <cell r="D54">
            <v>0</v>
          </cell>
          <cell r="E54">
            <v>0</v>
          </cell>
        </row>
        <row r="56">
          <cell r="B56">
            <v>2</v>
          </cell>
          <cell r="C56">
            <v>-1</v>
          </cell>
          <cell r="D56">
            <v>1</v>
          </cell>
          <cell r="E56">
            <v>1</v>
          </cell>
        </row>
        <row r="58">
          <cell r="B58">
            <v>2</v>
          </cell>
          <cell r="C58">
            <v>1</v>
          </cell>
          <cell r="D58">
            <v>0</v>
          </cell>
          <cell r="E58">
            <v>0</v>
          </cell>
        </row>
        <row r="60">
          <cell r="B60">
            <v>4</v>
          </cell>
          <cell r="C60">
            <v>-1</v>
          </cell>
          <cell r="D60">
            <v>0</v>
          </cell>
          <cell r="E60">
            <v>0</v>
          </cell>
        </row>
        <row r="62">
          <cell r="B62">
            <v>11</v>
          </cell>
          <cell r="C62">
            <v>-3</v>
          </cell>
          <cell r="D62">
            <v>1</v>
          </cell>
          <cell r="E62">
            <v>1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</row>
        <row r="66">
          <cell r="B66">
            <v>1</v>
          </cell>
          <cell r="C66">
            <v>0</v>
          </cell>
          <cell r="D66">
            <v>0</v>
          </cell>
          <cell r="E66">
            <v>0</v>
          </cell>
        </row>
      </sheetData>
      <sheetData sheetId="5">
        <row r="10">
          <cell r="B10">
            <v>497</v>
          </cell>
          <cell r="C10">
            <v>45</v>
          </cell>
          <cell r="D10">
            <v>6</v>
          </cell>
          <cell r="E10">
            <v>0</v>
          </cell>
          <cell r="F10">
            <v>5</v>
          </cell>
          <cell r="G10">
            <v>-1</v>
          </cell>
          <cell r="H10">
            <v>80</v>
          </cell>
          <cell r="I10">
            <v>12</v>
          </cell>
          <cell r="J10">
            <v>177307</v>
          </cell>
          <cell r="K10">
            <v>24427</v>
          </cell>
          <cell r="L10">
            <v>17</v>
          </cell>
          <cell r="M10">
            <v>2</v>
          </cell>
        </row>
        <row r="14">
          <cell r="B14">
            <v>442</v>
          </cell>
          <cell r="C14">
            <v>49</v>
          </cell>
        </row>
        <row r="17">
          <cell r="B17">
            <v>4</v>
          </cell>
          <cell r="C17">
            <v>-4</v>
          </cell>
        </row>
        <row r="18">
          <cell r="B18">
            <v>3</v>
          </cell>
          <cell r="C18">
            <v>-4</v>
          </cell>
        </row>
        <row r="25">
          <cell r="B25">
            <v>95</v>
          </cell>
          <cell r="C25">
            <v>19</v>
          </cell>
        </row>
        <row r="26">
          <cell r="B26">
            <v>7</v>
          </cell>
          <cell r="C26">
            <v>-1</v>
          </cell>
        </row>
        <row r="27">
          <cell r="B27">
            <v>72</v>
          </cell>
          <cell r="C27">
            <v>12</v>
          </cell>
        </row>
        <row r="28">
          <cell r="B28">
            <v>268</v>
          </cell>
          <cell r="C28">
            <v>19</v>
          </cell>
        </row>
        <row r="31">
          <cell r="B31">
            <v>389</v>
          </cell>
          <cell r="C31">
            <v>37</v>
          </cell>
        </row>
        <row r="32">
          <cell r="C32">
            <v>8</v>
          </cell>
        </row>
        <row r="52">
          <cell r="B52">
            <v>5</v>
          </cell>
          <cell r="C52">
            <v>4</v>
          </cell>
          <cell r="D52">
            <v>0</v>
          </cell>
          <cell r="E52">
            <v>0</v>
          </cell>
        </row>
        <row r="54">
          <cell r="B54">
            <v>1</v>
          </cell>
          <cell r="C54">
            <v>0</v>
          </cell>
          <cell r="D54">
            <v>0</v>
          </cell>
          <cell r="E54">
            <v>0</v>
          </cell>
        </row>
        <row r="56">
          <cell r="B56">
            <v>0</v>
          </cell>
          <cell r="C56">
            <v>-1</v>
          </cell>
          <cell r="D56">
            <v>0</v>
          </cell>
          <cell r="E56">
            <v>0</v>
          </cell>
        </row>
        <row r="58">
          <cell r="B58">
            <v>0</v>
          </cell>
          <cell r="C58">
            <v>-2</v>
          </cell>
          <cell r="D58">
            <v>0</v>
          </cell>
          <cell r="E58">
            <v>0</v>
          </cell>
        </row>
        <row r="60">
          <cell r="B60">
            <v>2</v>
          </cell>
          <cell r="C60">
            <v>0</v>
          </cell>
          <cell r="D60">
            <v>0</v>
          </cell>
          <cell r="E60">
            <v>0</v>
          </cell>
        </row>
        <row r="62">
          <cell r="B62">
            <v>9</v>
          </cell>
          <cell r="C62">
            <v>1</v>
          </cell>
          <cell r="D62">
            <v>0</v>
          </cell>
          <cell r="E62">
            <v>-1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</row>
      </sheetData>
      <sheetData sheetId="6">
        <row r="10">
          <cell r="B10">
            <v>716</v>
          </cell>
          <cell r="C10">
            <v>1</v>
          </cell>
          <cell r="D10">
            <v>1</v>
          </cell>
          <cell r="E10">
            <v>-2</v>
          </cell>
          <cell r="F10">
            <v>14</v>
          </cell>
          <cell r="G10">
            <v>7</v>
          </cell>
          <cell r="H10">
            <v>131</v>
          </cell>
          <cell r="I10">
            <v>-26</v>
          </cell>
          <cell r="J10">
            <v>308135</v>
          </cell>
          <cell r="K10">
            <v>-23202</v>
          </cell>
          <cell r="L10">
            <v>27</v>
          </cell>
          <cell r="M10">
            <v>-10</v>
          </cell>
        </row>
        <row r="14">
          <cell r="B14">
            <v>649</v>
          </cell>
          <cell r="C14">
            <v>7</v>
          </cell>
        </row>
        <row r="17">
          <cell r="B17">
            <v>8</v>
          </cell>
          <cell r="C17">
            <v>-8</v>
          </cell>
        </row>
        <row r="18">
          <cell r="B18">
            <v>2</v>
          </cell>
          <cell r="C18">
            <v>-8</v>
          </cell>
        </row>
        <row r="25">
          <cell r="B25">
            <v>112</v>
          </cell>
          <cell r="C25">
            <v>10</v>
          </cell>
        </row>
        <row r="26">
          <cell r="B26">
            <v>10</v>
          </cell>
          <cell r="C26">
            <v>2</v>
          </cell>
        </row>
        <row r="27">
          <cell r="B27">
            <v>127</v>
          </cell>
          <cell r="C27">
            <v>2</v>
          </cell>
        </row>
        <row r="28">
          <cell r="B28">
            <v>400</v>
          </cell>
          <cell r="C28">
            <v>-7</v>
          </cell>
        </row>
        <row r="31">
          <cell r="B31">
            <v>565</v>
          </cell>
          <cell r="C31">
            <v>2</v>
          </cell>
        </row>
        <row r="32">
          <cell r="C32">
            <v>-1</v>
          </cell>
        </row>
        <row r="52">
          <cell r="B52">
            <v>3</v>
          </cell>
          <cell r="C52">
            <v>-5</v>
          </cell>
          <cell r="D52">
            <v>0</v>
          </cell>
          <cell r="E52">
            <v>0</v>
          </cell>
        </row>
        <row r="54">
          <cell r="B54">
            <v>3</v>
          </cell>
          <cell r="C54">
            <v>-1</v>
          </cell>
          <cell r="D54">
            <v>0</v>
          </cell>
          <cell r="E54">
            <v>0</v>
          </cell>
        </row>
        <row r="56">
          <cell r="B56">
            <v>1</v>
          </cell>
          <cell r="C56">
            <v>1</v>
          </cell>
          <cell r="D56">
            <v>0</v>
          </cell>
          <cell r="E56">
            <v>0</v>
          </cell>
        </row>
        <row r="58">
          <cell r="B58">
            <v>0</v>
          </cell>
          <cell r="C58">
            <v>-2</v>
          </cell>
          <cell r="D58">
            <v>0</v>
          </cell>
          <cell r="E58">
            <v>0</v>
          </cell>
        </row>
        <row r="60">
          <cell r="B60">
            <v>6</v>
          </cell>
          <cell r="C60">
            <v>3</v>
          </cell>
          <cell r="D60">
            <v>0</v>
          </cell>
          <cell r="E60">
            <v>0</v>
          </cell>
        </row>
        <row r="62">
          <cell r="B62">
            <v>14</v>
          </cell>
          <cell r="C62">
            <v>-6</v>
          </cell>
          <cell r="D62">
            <v>0</v>
          </cell>
          <cell r="E62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</row>
        <row r="66">
          <cell r="B66">
            <v>2</v>
          </cell>
          <cell r="C66">
            <v>-3</v>
          </cell>
          <cell r="D66">
            <v>0</v>
          </cell>
          <cell r="E66">
            <v>0</v>
          </cell>
        </row>
      </sheetData>
      <sheetData sheetId="7">
        <row r="10">
          <cell r="B10">
            <v>975</v>
          </cell>
          <cell r="C10">
            <v>69</v>
          </cell>
          <cell r="D10">
            <v>4</v>
          </cell>
          <cell r="E10">
            <v>0</v>
          </cell>
          <cell r="F10">
            <v>12</v>
          </cell>
          <cell r="G10">
            <v>-5</v>
          </cell>
          <cell r="H10">
            <v>146</v>
          </cell>
          <cell r="I10">
            <v>6</v>
          </cell>
          <cell r="J10">
            <v>502280</v>
          </cell>
          <cell r="K10">
            <v>71563</v>
          </cell>
          <cell r="L10">
            <v>29</v>
          </cell>
          <cell r="M10">
            <v>-8</v>
          </cell>
        </row>
        <row r="14">
          <cell r="B14">
            <v>856</v>
          </cell>
          <cell r="C14">
            <v>39</v>
          </cell>
        </row>
        <row r="17">
          <cell r="B17">
            <v>19</v>
          </cell>
          <cell r="C17">
            <v>6</v>
          </cell>
        </row>
        <row r="18">
          <cell r="B18">
            <v>9</v>
          </cell>
          <cell r="C18">
            <v>2</v>
          </cell>
        </row>
        <row r="25">
          <cell r="B25">
            <v>155</v>
          </cell>
          <cell r="C25">
            <v>32</v>
          </cell>
        </row>
        <row r="26">
          <cell r="B26">
            <v>13</v>
          </cell>
          <cell r="C26">
            <v>-1</v>
          </cell>
        </row>
        <row r="27">
          <cell r="B27">
            <v>161</v>
          </cell>
          <cell r="C27">
            <v>0</v>
          </cell>
        </row>
        <row r="28">
          <cell r="B28">
            <v>527</v>
          </cell>
          <cell r="C28">
            <v>8</v>
          </cell>
        </row>
        <row r="31">
          <cell r="B31">
            <v>785</v>
          </cell>
          <cell r="C31">
            <v>46</v>
          </cell>
        </row>
        <row r="32">
          <cell r="C32">
            <v>23</v>
          </cell>
        </row>
        <row r="52">
          <cell r="B52">
            <v>3</v>
          </cell>
          <cell r="C52">
            <v>-1</v>
          </cell>
          <cell r="D52">
            <v>0</v>
          </cell>
          <cell r="E52">
            <v>0</v>
          </cell>
        </row>
        <row r="54">
          <cell r="B54">
            <v>5</v>
          </cell>
          <cell r="C54">
            <v>2</v>
          </cell>
          <cell r="D54">
            <v>0</v>
          </cell>
          <cell r="E54">
            <v>0</v>
          </cell>
        </row>
        <row r="56">
          <cell r="B56">
            <v>1</v>
          </cell>
          <cell r="C56">
            <v>-2</v>
          </cell>
          <cell r="D56">
            <v>0</v>
          </cell>
          <cell r="E56">
            <v>-1</v>
          </cell>
        </row>
        <row r="58">
          <cell r="B58">
            <v>2</v>
          </cell>
          <cell r="C58">
            <v>1</v>
          </cell>
          <cell r="D58">
            <v>0</v>
          </cell>
          <cell r="E58">
            <v>0</v>
          </cell>
        </row>
        <row r="60">
          <cell r="B60">
            <v>7</v>
          </cell>
          <cell r="C60">
            <v>2</v>
          </cell>
          <cell r="D60">
            <v>0</v>
          </cell>
          <cell r="E60">
            <v>0</v>
          </cell>
        </row>
        <row r="62">
          <cell r="B62">
            <v>11</v>
          </cell>
          <cell r="C62">
            <v>-10</v>
          </cell>
          <cell r="D62">
            <v>0</v>
          </cell>
          <cell r="E62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</row>
        <row r="66">
          <cell r="B66">
            <v>2</v>
          </cell>
          <cell r="C66">
            <v>1</v>
          </cell>
          <cell r="D66">
            <v>0</v>
          </cell>
          <cell r="E66">
            <v>0</v>
          </cell>
        </row>
      </sheetData>
      <sheetData sheetId="8">
        <row r="47">
          <cell r="C47">
            <v>8</v>
          </cell>
          <cell r="D47">
            <v>2</v>
          </cell>
          <cell r="G47">
            <v>2</v>
          </cell>
          <cell r="H47">
            <v>1</v>
          </cell>
          <cell r="I47">
            <v>1</v>
          </cell>
          <cell r="J47">
            <v>3</v>
          </cell>
          <cell r="K47">
            <v>5</v>
          </cell>
        </row>
        <row r="48">
          <cell r="C48">
            <v>6</v>
          </cell>
          <cell r="D48">
            <v>1</v>
          </cell>
          <cell r="G48">
            <v>0</v>
          </cell>
          <cell r="H48">
            <v>-1</v>
          </cell>
          <cell r="I48">
            <v>0</v>
          </cell>
          <cell r="J48">
            <v>-1</v>
          </cell>
          <cell r="K48">
            <v>2</v>
          </cell>
        </row>
        <row r="50">
          <cell r="C50">
            <v>5</v>
          </cell>
          <cell r="D50">
            <v>2</v>
          </cell>
          <cell r="G50">
            <v>3</v>
          </cell>
          <cell r="H50">
            <v>2</v>
          </cell>
          <cell r="I50">
            <v>0</v>
          </cell>
          <cell r="J50">
            <v>1</v>
          </cell>
          <cell r="K50">
            <v>1</v>
          </cell>
        </row>
        <row r="51">
          <cell r="C51">
            <v>3</v>
          </cell>
          <cell r="D51">
            <v>-2</v>
          </cell>
          <cell r="G51">
            <v>3</v>
          </cell>
          <cell r="H51">
            <v>-1</v>
          </cell>
          <cell r="I51">
            <v>-1</v>
          </cell>
          <cell r="J51">
            <v>1</v>
          </cell>
          <cell r="K51">
            <v>-2</v>
          </cell>
        </row>
        <row r="53">
          <cell r="C53">
            <v>2</v>
          </cell>
          <cell r="D53">
            <v>1</v>
          </cell>
          <cell r="G53">
            <v>0</v>
          </cell>
          <cell r="H53">
            <v>2</v>
          </cell>
          <cell r="I53">
            <v>0</v>
          </cell>
          <cell r="J53">
            <v>0</v>
          </cell>
          <cell r="K53">
            <v>2</v>
          </cell>
        </row>
        <row r="54">
          <cell r="C54">
            <v>1</v>
          </cell>
          <cell r="D54">
            <v>-3</v>
          </cell>
          <cell r="G54">
            <v>-5</v>
          </cell>
          <cell r="H54">
            <v>1</v>
          </cell>
          <cell r="I54">
            <v>-2</v>
          </cell>
          <cell r="J54">
            <v>-2</v>
          </cell>
          <cell r="K54">
            <v>1</v>
          </cell>
        </row>
        <row r="56">
          <cell r="C56">
            <v>2</v>
          </cell>
          <cell r="D56">
            <v>3</v>
          </cell>
          <cell r="G56">
            <v>6</v>
          </cell>
          <cell r="H56">
            <v>4</v>
          </cell>
          <cell r="I56">
            <v>2</v>
          </cell>
          <cell r="J56">
            <v>5</v>
          </cell>
          <cell r="K56">
            <v>7</v>
          </cell>
        </row>
        <row r="57">
          <cell r="C57">
            <v>0</v>
          </cell>
          <cell r="D57">
            <v>2</v>
          </cell>
          <cell r="G57">
            <v>4</v>
          </cell>
          <cell r="H57">
            <v>2</v>
          </cell>
          <cell r="I57">
            <v>1</v>
          </cell>
          <cell r="J57">
            <v>1</v>
          </cell>
          <cell r="K57">
            <v>4</v>
          </cell>
        </row>
        <row r="59">
          <cell r="C59">
            <v>14</v>
          </cell>
          <cell r="D59">
            <v>17</v>
          </cell>
          <cell r="G59">
            <v>21</v>
          </cell>
          <cell r="H59">
            <v>10</v>
          </cell>
          <cell r="I59">
            <v>9</v>
          </cell>
          <cell r="J59">
            <v>13</v>
          </cell>
          <cell r="K59">
            <v>10</v>
          </cell>
        </row>
        <row r="60">
          <cell r="C60">
            <v>-1</v>
          </cell>
          <cell r="D60">
            <v>2</v>
          </cell>
          <cell r="G60">
            <v>3</v>
          </cell>
          <cell r="H60">
            <v>-3</v>
          </cell>
          <cell r="I60">
            <v>1</v>
          </cell>
          <cell r="J60">
            <v>-7</v>
          </cell>
          <cell r="K60">
            <v>-11</v>
          </cell>
        </row>
        <row r="62">
          <cell r="C62">
            <v>6</v>
          </cell>
          <cell r="D62">
            <v>0</v>
          </cell>
          <cell r="G62">
            <v>0</v>
          </cell>
          <cell r="H62">
            <v>1</v>
          </cell>
          <cell r="I62">
            <v>0</v>
          </cell>
          <cell r="J62">
            <v>2</v>
          </cell>
          <cell r="K62">
            <v>2</v>
          </cell>
        </row>
        <row r="63">
          <cell r="C63">
            <v>2</v>
          </cell>
          <cell r="D63">
            <v>0</v>
          </cell>
          <cell r="G63">
            <v>-3</v>
          </cell>
          <cell r="H63">
            <v>0</v>
          </cell>
          <cell r="I63">
            <v>0</v>
          </cell>
          <cell r="J63">
            <v>-3</v>
          </cell>
          <cell r="K63">
            <v>1</v>
          </cell>
        </row>
        <row r="65">
          <cell r="C65">
            <v>1</v>
          </cell>
          <cell r="D65">
            <v>1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C66">
            <v>1</v>
          </cell>
          <cell r="D66">
            <v>1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</sheetData>
      <sheetData sheetId="9">
        <row r="8">
          <cell r="B8">
            <v>10379</v>
          </cell>
          <cell r="C8">
            <v>6346</v>
          </cell>
          <cell r="D8">
            <v>2039</v>
          </cell>
          <cell r="E8">
            <v>1786</v>
          </cell>
          <cell r="F8">
            <v>4661</v>
          </cell>
          <cell r="G8">
            <v>2296</v>
          </cell>
          <cell r="H8">
            <v>3767</v>
          </cell>
          <cell r="I8">
            <v>4618</v>
          </cell>
          <cell r="P8">
            <v>2520</v>
          </cell>
          <cell r="Q8">
            <v>1839</v>
          </cell>
          <cell r="R8">
            <v>2076</v>
          </cell>
          <cell r="S8">
            <v>2059</v>
          </cell>
          <cell r="T8">
            <v>2116</v>
          </cell>
          <cell r="U8">
            <v>904</v>
          </cell>
        </row>
        <row r="9">
          <cell r="B9">
            <v>367</v>
          </cell>
          <cell r="C9">
            <v>351</v>
          </cell>
          <cell r="D9">
            <v>235</v>
          </cell>
          <cell r="E9">
            <v>-279</v>
          </cell>
          <cell r="F9">
            <v>475</v>
          </cell>
          <cell r="G9">
            <v>-171</v>
          </cell>
          <cell r="H9">
            <v>86</v>
          </cell>
          <cell r="I9">
            <v>-22</v>
          </cell>
          <cell r="P9">
            <v>28</v>
          </cell>
          <cell r="Q9">
            <v>163</v>
          </cell>
          <cell r="R9">
            <v>407</v>
          </cell>
          <cell r="S9">
            <v>-43</v>
          </cell>
          <cell r="T9">
            <v>-68</v>
          </cell>
          <cell r="U9">
            <v>126</v>
          </cell>
        </row>
        <row r="13">
          <cell r="B13">
            <v>22</v>
          </cell>
          <cell r="C13">
            <v>43</v>
          </cell>
          <cell r="D13">
            <v>28</v>
          </cell>
          <cell r="E13">
            <v>20</v>
          </cell>
          <cell r="F13">
            <v>29</v>
          </cell>
          <cell r="G13">
            <v>26</v>
          </cell>
          <cell r="H13">
            <v>36</v>
          </cell>
          <cell r="I13">
            <v>35</v>
          </cell>
          <cell r="P13">
            <v>10</v>
          </cell>
          <cell r="Q13">
            <v>10</v>
          </cell>
          <cell r="R13">
            <v>21</v>
          </cell>
          <cell r="S13">
            <v>22</v>
          </cell>
          <cell r="T13">
            <v>9</v>
          </cell>
          <cell r="U13">
            <v>4</v>
          </cell>
        </row>
        <row r="14">
          <cell r="B14">
            <v>8</v>
          </cell>
          <cell r="C14">
            <v>-24</v>
          </cell>
          <cell r="D14">
            <v>-7</v>
          </cell>
          <cell r="E14">
            <v>-5</v>
          </cell>
          <cell r="F14">
            <v>-2</v>
          </cell>
          <cell r="G14">
            <v>-7</v>
          </cell>
          <cell r="H14">
            <v>9</v>
          </cell>
          <cell r="I14">
            <v>-6</v>
          </cell>
          <cell r="P14">
            <v>-9</v>
          </cell>
          <cell r="Q14">
            <v>-10</v>
          </cell>
          <cell r="R14">
            <v>1</v>
          </cell>
          <cell r="S14">
            <v>3</v>
          </cell>
          <cell r="T14">
            <v>-9</v>
          </cell>
          <cell r="U14">
            <v>-2</v>
          </cell>
        </row>
        <row r="15">
          <cell r="B15">
            <v>126</v>
          </cell>
          <cell r="C15">
            <v>220</v>
          </cell>
          <cell r="D15">
            <v>123</v>
          </cell>
          <cell r="E15">
            <v>85</v>
          </cell>
          <cell r="F15">
            <v>109</v>
          </cell>
          <cell r="G15">
            <v>59</v>
          </cell>
          <cell r="H15">
            <v>146</v>
          </cell>
          <cell r="I15">
            <v>148</v>
          </cell>
          <cell r="P15">
            <v>91</v>
          </cell>
          <cell r="Q15">
            <v>99</v>
          </cell>
          <cell r="R15">
            <v>99</v>
          </cell>
          <cell r="S15">
            <v>78</v>
          </cell>
          <cell r="T15">
            <v>51</v>
          </cell>
          <cell r="U15">
            <v>28</v>
          </cell>
        </row>
        <row r="16">
          <cell r="B16">
            <v>-4</v>
          </cell>
          <cell r="C16">
            <v>-61</v>
          </cell>
          <cell r="D16">
            <v>-19</v>
          </cell>
          <cell r="E16">
            <v>-14</v>
          </cell>
          <cell r="F16">
            <v>3</v>
          </cell>
          <cell r="G16">
            <v>-55</v>
          </cell>
          <cell r="H16">
            <v>-40</v>
          </cell>
          <cell r="I16">
            <v>-30</v>
          </cell>
          <cell r="P16">
            <v>-15</v>
          </cell>
          <cell r="Q16">
            <v>-15</v>
          </cell>
          <cell r="R16">
            <v>-12</v>
          </cell>
          <cell r="S16">
            <v>-6</v>
          </cell>
          <cell r="T16">
            <v>-27</v>
          </cell>
          <cell r="U16">
            <v>-11</v>
          </cell>
        </row>
        <row r="17">
          <cell r="B17">
            <v>1154</v>
          </cell>
          <cell r="C17">
            <v>1608</v>
          </cell>
          <cell r="D17">
            <v>1019</v>
          </cell>
          <cell r="E17">
            <v>811</v>
          </cell>
          <cell r="F17">
            <v>822</v>
          </cell>
          <cell r="G17">
            <v>615</v>
          </cell>
          <cell r="H17">
            <v>1448</v>
          </cell>
          <cell r="I17">
            <v>1185</v>
          </cell>
          <cell r="P17">
            <v>787</v>
          </cell>
          <cell r="Q17">
            <v>610</v>
          </cell>
          <cell r="R17">
            <v>687</v>
          </cell>
          <cell r="S17">
            <v>788</v>
          </cell>
          <cell r="T17">
            <v>667</v>
          </cell>
          <cell r="U17">
            <v>369</v>
          </cell>
        </row>
        <row r="18">
          <cell r="B18">
            <v>2</v>
          </cell>
          <cell r="C18">
            <v>-95</v>
          </cell>
          <cell r="D18">
            <v>-2</v>
          </cell>
          <cell r="E18">
            <v>-41</v>
          </cell>
          <cell r="F18">
            <v>1</v>
          </cell>
          <cell r="G18">
            <v>-23</v>
          </cell>
          <cell r="H18">
            <v>154</v>
          </cell>
          <cell r="I18">
            <v>-64</v>
          </cell>
          <cell r="P18">
            <v>46</v>
          </cell>
          <cell r="Q18">
            <v>-71</v>
          </cell>
          <cell r="R18">
            <v>-16</v>
          </cell>
          <cell r="S18">
            <v>94</v>
          </cell>
          <cell r="T18">
            <v>-33</v>
          </cell>
          <cell r="U18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8"/>
  <sheetViews>
    <sheetView tabSelected="1" zoomScale="85" zoomScaleNormal="85" zoomScaleSheetLayoutView="85" workbookViewId="0" topLeftCell="A22">
      <selection activeCell="B3" sqref="B3:L3"/>
    </sheetView>
  </sheetViews>
  <sheetFormatPr defaultColWidth="9.140625" defaultRowHeight="12.75"/>
  <cols>
    <col min="1" max="1" width="11.421875" style="4" bestFit="1" customWidth="1"/>
    <col min="2" max="2" width="8.140625" style="4" customWidth="1"/>
    <col min="3" max="3" width="9.421875" style="4" customWidth="1"/>
    <col min="4" max="4" width="7.57421875" style="4" customWidth="1"/>
    <col min="5" max="5" width="7.421875" style="4" customWidth="1"/>
    <col min="6" max="6" width="8.00390625" style="4" customWidth="1"/>
    <col min="7" max="7" width="8.28125" style="4" customWidth="1"/>
    <col min="8" max="8" width="8.7109375" style="4" customWidth="1"/>
    <col min="9" max="9" width="8.140625" style="4" customWidth="1"/>
    <col min="10" max="10" width="9.28125" style="4" customWidth="1"/>
    <col min="11" max="11" width="9.8515625" style="4" customWidth="1"/>
    <col min="12" max="12" width="10.57421875" style="4" customWidth="1"/>
    <col min="13" max="15" width="8.8515625" style="4" customWidth="1"/>
    <col min="16" max="16" width="7.28125" style="4" customWidth="1"/>
    <col min="17" max="17" width="8.140625" style="4" customWidth="1"/>
    <col min="18" max="18" width="6.7109375" style="4" customWidth="1"/>
    <col min="19" max="19" width="7.28125" style="4" customWidth="1"/>
    <col min="20" max="20" width="18.8515625" style="4" customWidth="1"/>
    <col min="21" max="21" width="10.421875" style="4" customWidth="1"/>
    <col min="22" max="22" width="9.8515625" style="4" customWidth="1"/>
    <col min="23" max="23" width="10.00390625" style="4" customWidth="1"/>
    <col min="24" max="24" width="9.28125" style="4" customWidth="1"/>
    <col min="25" max="25" width="9.57421875" style="4" customWidth="1"/>
    <col min="26" max="26" width="10.421875" style="4" customWidth="1"/>
    <col min="27" max="27" width="11.7109375" style="4" customWidth="1"/>
    <col min="28" max="28" width="9.8515625" style="4" customWidth="1"/>
    <col min="29" max="29" width="8.28125" style="4" customWidth="1"/>
    <col min="30" max="30" width="9.421875" style="4" customWidth="1"/>
    <col min="31" max="31" width="9.00390625" style="4" customWidth="1"/>
    <col min="32" max="32" width="8.8515625" style="4" customWidth="1"/>
    <col min="33" max="33" width="10.28125" style="4" customWidth="1"/>
    <col min="34" max="34" width="22.140625" style="4" customWidth="1"/>
    <col min="35" max="35" width="16.57421875" style="4" customWidth="1"/>
    <col min="36" max="36" width="10.00390625" style="4" customWidth="1"/>
    <col min="37" max="37" width="14.8515625" style="4" customWidth="1"/>
    <col min="38" max="38" width="10.28125" style="4" customWidth="1"/>
    <col min="39" max="39" width="17.28125" style="4" customWidth="1"/>
    <col min="40" max="40" width="10.00390625" style="4" customWidth="1"/>
    <col min="41" max="41" width="17.140625" style="4" customWidth="1"/>
    <col min="42" max="42" width="9.57421875" style="4" customWidth="1"/>
    <col min="43" max="16384" width="9.140625" style="4" customWidth="1"/>
  </cols>
  <sheetData>
    <row r="1" spans="1:20" ht="18" customHeight="1" thickBot="1">
      <c r="A1" s="150" t="s">
        <v>27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  <c r="T1" s="4" t="s">
        <v>65</v>
      </c>
    </row>
    <row r="2" spans="1:33" ht="16.5" customHeight="1" thickBot="1" thickTop="1">
      <c r="A2" s="2" t="s">
        <v>73</v>
      </c>
      <c r="C2" s="5"/>
      <c r="F2" s="4" t="s">
        <v>23</v>
      </c>
      <c r="T2" s="153" t="s">
        <v>66</v>
      </c>
      <c r="U2" s="141" t="s">
        <v>34</v>
      </c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3"/>
    </row>
    <row r="3" spans="1:33" ht="24.75" customHeight="1" thickBot="1" thickTop="1">
      <c r="A3" s="153" t="s">
        <v>66</v>
      </c>
      <c r="B3" s="159" t="s">
        <v>30</v>
      </c>
      <c r="C3" s="160"/>
      <c r="D3" s="160"/>
      <c r="E3" s="160"/>
      <c r="F3" s="160"/>
      <c r="G3" s="160"/>
      <c r="H3" s="160"/>
      <c r="I3" s="160"/>
      <c r="J3" s="160"/>
      <c r="K3" s="160"/>
      <c r="L3" s="161"/>
      <c r="T3" s="154"/>
      <c r="U3" s="144" t="s">
        <v>8</v>
      </c>
      <c r="V3" s="145"/>
      <c r="W3" s="144" t="s">
        <v>9</v>
      </c>
      <c r="X3" s="145"/>
      <c r="Y3" s="144" t="s">
        <v>10</v>
      </c>
      <c r="Z3" s="145"/>
      <c r="AA3" s="148" t="s">
        <v>26</v>
      </c>
      <c r="AB3" s="144" t="s">
        <v>11</v>
      </c>
      <c r="AC3" s="145"/>
      <c r="AD3" s="165" t="s">
        <v>28</v>
      </c>
      <c r="AE3" s="146" t="s">
        <v>12</v>
      </c>
      <c r="AF3" s="147"/>
      <c r="AG3" s="139" t="s">
        <v>29</v>
      </c>
    </row>
    <row r="4" spans="1:33" ht="28.5" customHeight="1" thickTop="1">
      <c r="A4" s="154"/>
      <c r="B4" s="6" t="s">
        <v>0</v>
      </c>
      <c r="C4" s="7"/>
      <c r="D4" s="8"/>
      <c r="E4" s="9" t="s">
        <v>1</v>
      </c>
      <c r="F4" s="10"/>
      <c r="G4" s="11" t="s">
        <v>2</v>
      </c>
      <c r="H4" s="12"/>
      <c r="I4" s="9" t="s">
        <v>3</v>
      </c>
      <c r="J4" s="10"/>
      <c r="K4" s="13" t="s">
        <v>24</v>
      </c>
      <c r="L4" s="14"/>
      <c r="M4" s="15"/>
      <c r="N4" s="15"/>
      <c r="O4" s="15"/>
      <c r="T4" s="155"/>
      <c r="U4" s="16">
        <v>2013</v>
      </c>
      <c r="V4" s="17" t="s">
        <v>13</v>
      </c>
      <c r="W4" s="18">
        <v>2013</v>
      </c>
      <c r="X4" s="19" t="s">
        <v>13</v>
      </c>
      <c r="Y4" s="16">
        <v>2013</v>
      </c>
      <c r="Z4" s="17" t="s">
        <v>13</v>
      </c>
      <c r="AA4" s="149"/>
      <c r="AB4" s="16">
        <v>2013</v>
      </c>
      <c r="AC4" s="17" t="s">
        <v>13</v>
      </c>
      <c r="AD4" s="166"/>
      <c r="AE4" s="20">
        <v>2013</v>
      </c>
      <c r="AF4" s="21" t="s">
        <v>13</v>
      </c>
      <c r="AG4" s="140"/>
    </row>
    <row r="5" spans="1:33" ht="17.25" customHeight="1">
      <c r="A5" s="155"/>
      <c r="B5" s="22">
        <v>2012</v>
      </c>
      <c r="C5" s="23">
        <v>2013</v>
      </c>
      <c r="D5" s="24" t="s">
        <v>13</v>
      </c>
      <c r="E5" s="22">
        <v>2013</v>
      </c>
      <c r="F5" s="25" t="s">
        <v>13</v>
      </c>
      <c r="G5" s="26">
        <v>2013</v>
      </c>
      <c r="H5" s="24" t="s">
        <v>13</v>
      </c>
      <c r="I5" s="22">
        <v>2013</v>
      </c>
      <c r="J5" s="25" t="s">
        <v>13</v>
      </c>
      <c r="K5" s="22">
        <v>2013</v>
      </c>
      <c r="L5" s="27" t="s">
        <v>13</v>
      </c>
      <c r="T5" s="28" t="s">
        <v>14</v>
      </c>
      <c r="U5" s="29">
        <f>SUM('[1]DC'!$B$14)</f>
        <v>587</v>
      </c>
      <c r="V5" s="30">
        <f>SUM('[1]DC'!$C$14)</f>
        <v>136</v>
      </c>
      <c r="W5" s="31">
        <f>SUM('[1]DC'!$B$17)</f>
        <v>8</v>
      </c>
      <c r="X5" s="32">
        <f>SUM('[1]DC'!$C$17)</f>
        <v>-7</v>
      </c>
      <c r="Y5" s="33">
        <f>SUM('[1]DC'!$B$18)</f>
        <v>3</v>
      </c>
      <c r="Z5" s="34">
        <f>SUM('[1]DC'!$C$18)</f>
        <v>-11</v>
      </c>
      <c r="AA5" s="35">
        <f aca="true" t="shared" si="0" ref="AA5:AA12">SUM(W5/C6)</f>
        <v>0.012121212121212121</v>
      </c>
      <c r="AB5" s="33">
        <f>SUM('[1]DC'!$B$31)</f>
        <v>527</v>
      </c>
      <c r="AC5" s="34">
        <f>SUM('[1]DC'!$C$31)</f>
        <v>107</v>
      </c>
      <c r="AD5" s="36">
        <f aca="true" t="shared" si="1" ref="AD5:AD12">SUM(AB5/C6)</f>
        <v>0.7984848484848485</v>
      </c>
      <c r="AE5" s="37">
        <f aca="true" t="shared" si="2" ref="AE5:AE11">SUM(C6-AB5)</f>
        <v>133</v>
      </c>
      <c r="AF5" s="38">
        <f>SUM('[1]DC'!$C$32)</f>
        <v>29</v>
      </c>
      <c r="AG5" s="39">
        <f aca="true" t="shared" si="3" ref="AG5:AG12">SUM(AE5/C6)</f>
        <v>0.2015151515151515</v>
      </c>
    </row>
    <row r="6" spans="1:33" ht="17.25" customHeight="1">
      <c r="A6" s="40" t="s">
        <v>14</v>
      </c>
      <c r="B6" s="33">
        <f aca="true" t="shared" si="4" ref="B6:B12">SUM(C6-D6)</f>
        <v>524</v>
      </c>
      <c r="C6" s="41">
        <f>SUM('[1]DC'!$B$10)</f>
        <v>660</v>
      </c>
      <c r="D6" s="42">
        <f>SUM('[1]DC'!$C$10)</f>
        <v>136</v>
      </c>
      <c r="E6" s="33">
        <f>SUM('[1]DC'!$D$10)</f>
        <v>5</v>
      </c>
      <c r="F6" s="43">
        <f>SUM('[1]DC'!$E$10)</f>
        <v>5</v>
      </c>
      <c r="G6" s="44">
        <f>SUM('[1]DC'!$F$10)</f>
        <v>14</v>
      </c>
      <c r="H6" s="42">
        <f>SUM('[1]DC'!$G$10)</f>
        <v>-5</v>
      </c>
      <c r="I6" s="33">
        <f>SUM('[1]DC'!$H$10)</f>
        <v>105</v>
      </c>
      <c r="J6" s="43">
        <f>SUM('[1]DC'!$I$10)</f>
        <v>-3</v>
      </c>
      <c r="K6" s="33">
        <f>SUM('[1]DC'!$J$10)</f>
        <v>298569</v>
      </c>
      <c r="L6" s="45">
        <f>SUM('[1]DC'!$K$10)</f>
        <v>71475</v>
      </c>
      <c r="M6" s="46"/>
      <c r="N6" s="46"/>
      <c r="O6" s="46"/>
      <c r="T6" s="28" t="s">
        <v>15</v>
      </c>
      <c r="U6" s="29">
        <f>SUM('[1]CV'!$B$14)</f>
        <v>560</v>
      </c>
      <c r="V6" s="30">
        <f>SUM('[1]CV'!$C$14)</f>
        <v>102</v>
      </c>
      <c r="W6" s="31">
        <f>SUM('[1]CV'!$B$17)</f>
        <v>1</v>
      </c>
      <c r="X6" s="32">
        <f>SUM('[1]CV'!$C$17)</f>
        <v>-8</v>
      </c>
      <c r="Y6" s="33">
        <f>SUM('[1]CV'!$B$18)</f>
        <v>0</v>
      </c>
      <c r="Z6" s="34">
        <f>SUM('[1]CV'!$C$18)</f>
        <v>-4</v>
      </c>
      <c r="AA6" s="35">
        <f t="shared" si="0"/>
        <v>0.0015503875968992248</v>
      </c>
      <c r="AB6" s="33">
        <f>SUM('[1]CV'!$B$31)</f>
        <v>416</v>
      </c>
      <c r="AC6" s="34">
        <f>SUM('[1]CV'!$C$31)</f>
        <v>56</v>
      </c>
      <c r="AD6" s="36">
        <f t="shared" si="1"/>
        <v>0.6449612403100775</v>
      </c>
      <c r="AE6" s="37">
        <f t="shared" si="2"/>
        <v>229</v>
      </c>
      <c r="AF6" s="38">
        <f>SUM('[1]CV'!$C$32)</f>
        <v>63</v>
      </c>
      <c r="AG6" s="39">
        <f t="shared" si="3"/>
        <v>0.3550387596899225</v>
      </c>
    </row>
    <row r="7" spans="1:33" ht="17.25" customHeight="1">
      <c r="A7" s="40" t="s">
        <v>15</v>
      </c>
      <c r="B7" s="33">
        <f t="shared" si="4"/>
        <v>526</v>
      </c>
      <c r="C7" s="41">
        <f>SUM('[1]CV'!$B$10)</f>
        <v>645</v>
      </c>
      <c r="D7" s="42">
        <f>SUM('[1]CV'!$C$10)</f>
        <v>119</v>
      </c>
      <c r="E7" s="33">
        <f>SUM('[1]CV'!$D$10)</f>
        <v>5</v>
      </c>
      <c r="F7" s="43">
        <f>SUM('[1]CV'!$E$10)</f>
        <v>2</v>
      </c>
      <c r="G7" s="44">
        <f>SUM('[1]CV'!$F$10)</f>
        <v>28</v>
      </c>
      <c r="H7" s="42">
        <f>SUM('[1]CV'!$G$10)</f>
        <v>10</v>
      </c>
      <c r="I7" s="33">
        <f>SUM('[1]CV'!$H$10)</f>
        <v>132</v>
      </c>
      <c r="J7" s="43">
        <f>SUM('[1]CV'!$I$10)</f>
        <v>8</v>
      </c>
      <c r="K7" s="33">
        <f>SUM('[1]CV'!$J$10)</f>
        <v>244681</v>
      </c>
      <c r="L7" s="45">
        <f>SUM('[1]CV'!$K$10)</f>
        <v>57392</v>
      </c>
      <c r="M7" s="46"/>
      <c r="N7" s="46"/>
      <c r="O7" s="46"/>
      <c r="T7" s="28" t="s">
        <v>16</v>
      </c>
      <c r="U7" s="29">
        <f>SUM('[1]LT'!$B$14)</f>
        <v>573</v>
      </c>
      <c r="V7" s="30">
        <f>SUM('[1]LT'!$C$14)</f>
        <v>15</v>
      </c>
      <c r="W7" s="31">
        <f>SUM('[1]LT'!$B$17)</f>
        <v>8</v>
      </c>
      <c r="X7" s="32">
        <f>SUM('[1]LT'!$C$17)</f>
        <v>5</v>
      </c>
      <c r="Y7" s="33">
        <f>SUM('[1]LT'!$B$18)</f>
        <v>6</v>
      </c>
      <c r="Z7" s="34">
        <f>SUM('[1]LT'!$C$18)</f>
        <v>5</v>
      </c>
      <c r="AA7" s="35">
        <f t="shared" si="0"/>
        <v>0.011869436201780416</v>
      </c>
      <c r="AB7" s="33">
        <f>SUM('[1]LT'!$B$31)</f>
        <v>375</v>
      </c>
      <c r="AC7" s="34">
        <f>SUM('[1]LT'!$C$31)</f>
        <v>22</v>
      </c>
      <c r="AD7" s="36">
        <f t="shared" si="1"/>
        <v>0.5563798219584569</v>
      </c>
      <c r="AE7" s="37">
        <f t="shared" si="2"/>
        <v>299</v>
      </c>
      <c r="AF7" s="38">
        <f>SUM('[1]LT'!$C$32)</f>
        <v>8</v>
      </c>
      <c r="AG7" s="39">
        <f t="shared" si="3"/>
        <v>0.443620178041543</v>
      </c>
    </row>
    <row r="8" spans="1:33" ht="17.25" customHeight="1">
      <c r="A8" s="40" t="s">
        <v>16</v>
      </c>
      <c r="B8" s="33">
        <f t="shared" si="4"/>
        <v>644</v>
      </c>
      <c r="C8" s="41">
        <f>SUM('[1]LT'!$B$10)</f>
        <v>674</v>
      </c>
      <c r="D8" s="42">
        <f>SUM('[1]LT'!$C$10)</f>
        <v>30</v>
      </c>
      <c r="E8" s="33">
        <f>SUM('[1]LT'!$D$10)</f>
        <v>2</v>
      </c>
      <c r="F8" s="43">
        <f>SUM('[1]LT'!$E$10)</f>
        <v>-5</v>
      </c>
      <c r="G8" s="44">
        <f>SUM('[1]LT'!$F$10)</f>
        <v>25</v>
      </c>
      <c r="H8" s="42">
        <f>SUM('[1]LT'!$G$10)</f>
        <v>-3</v>
      </c>
      <c r="I8" s="33">
        <f>SUM('[1]LT'!$H$10)</f>
        <v>100</v>
      </c>
      <c r="J8" s="43">
        <f>SUM('[1]LT'!$I$10)</f>
        <v>-7</v>
      </c>
      <c r="K8" s="33">
        <f>SUM('[1]LT'!$J$10)</f>
        <v>311381</v>
      </c>
      <c r="L8" s="45">
        <f>SUM('[1]LT'!$K$10)</f>
        <v>-77950</v>
      </c>
      <c r="M8" s="46"/>
      <c r="N8" s="46"/>
      <c r="O8" s="46" t="s">
        <v>23</v>
      </c>
      <c r="T8" s="28" t="s">
        <v>17</v>
      </c>
      <c r="U8" s="29">
        <f>SUM('[1]LN'!$B$14)</f>
        <v>420</v>
      </c>
      <c r="V8" s="30">
        <f>SUM('[1]LN'!$C$14)</f>
        <v>77</v>
      </c>
      <c r="W8" s="31">
        <f>SUM('[1]LN'!$B$17)</f>
        <v>4</v>
      </c>
      <c r="X8" s="32">
        <f>SUM('[1]LN'!$C$17)</f>
        <v>0</v>
      </c>
      <c r="Y8" s="33">
        <f>SUM('[1]LN'!$B$18)</f>
        <v>3</v>
      </c>
      <c r="Z8" s="34">
        <f>SUM('[1]LN'!$C$18)</f>
        <v>1</v>
      </c>
      <c r="AA8" s="35">
        <f t="shared" si="0"/>
        <v>0.008097165991902834</v>
      </c>
      <c r="AB8" s="33">
        <f>SUM('[1]LN'!$B$31)</f>
        <v>261</v>
      </c>
      <c r="AC8" s="34">
        <f>SUM('[1]LN'!$C$31)</f>
        <v>56</v>
      </c>
      <c r="AD8" s="36">
        <f t="shared" si="1"/>
        <v>0.52834008097166</v>
      </c>
      <c r="AE8" s="37">
        <f t="shared" si="2"/>
        <v>233</v>
      </c>
      <c r="AF8" s="38">
        <f>SUM('[1]LN'!$C$32)</f>
        <v>19</v>
      </c>
      <c r="AG8" s="39">
        <f t="shared" si="3"/>
        <v>0.4716599190283401</v>
      </c>
    </row>
    <row r="9" spans="1:33" ht="17.25" customHeight="1">
      <c r="A9" s="40" t="s">
        <v>17</v>
      </c>
      <c r="B9" s="33">
        <f t="shared" si="4"/>
        <v>419</v>
      </c>
      <c r="C9" s="41">
        <f>SUM('[1]LN'!$B$10)</f>
        <v>494</v>
      </c>
      <c r="D9" s="42">
        <f>SUM('[1]LN'!$C$10)</f>
        <v>75</v>
      </c>
      <c r="E9" s="33">
        <f>SUM('[1]LN'!$D$10)</f>
        <v>6</v>
      </c>
      <c r="F9" s="43">
        <f>SUM('[1]LN'!$E$10)</f>
        <v>-2</v>
      </c>
      <c r="G9" s="44">
        <f>SUM('[1]LN'!$F$10)</f>
        <v>11</v>
      </c>
      <c r="H9" s="42">
        <f>SUM('[1]LN'!$G$10)</f>
        <v>0</v>
      </c>
      <c r="I9" s="33">
        <f>SUM('[1]LN'!$H$10)</f>
        <v>128</v>
      </c>
      <c r="J9" s="43">
        <f>SUM('[1]LN'!$I$10)</f>
        <v>11</v>
      </c>
      <c r="K9" s="33">
        <f>SUM('[1]LN'!$J$10)</f>
        <v>323333</v>
      </c>
      <c r="L9" s="45">
        <f>SUM('[1]LN'!$K$10)</f>
        <v>-69342</v>
      </c>
      <c r="M9" s="46"/>
      <c r="N9" s="46"/>
      <c r="O9" s="46"/>
      <c r="T9" s="28" t="s">
        <v>18</v>
      </c>
      <c r="U9" s="29">
        <f>SUM('[1]MO'!$B$14)</f>
        <v>442</v>
      </c>
      <c r="V9" s="30">
        <f>SUM('[1]MO'!$C$14)</f>
        <v>49</v>
      </c>
      <c r="W9" s="31">
        <f>SUM('[1]MO'!$B$17)</f>
        <v>4</v>
      </c>
      <c r="X9" s="32">
        <f>SUM('[1]MO'!$C$17)</f>
        <v>-4</v>
      </c>
      <c r="Y9" s="33">
        <f>SUM('[1]MO'!$B$18)</f>
        <v>3</v>
      </c>
      <c r="Z9" s="34">
        <f>SUM('[1]MO'!$C$18)</f>
        <v>-4</v>
      </c>
      <c r="AA9" s="35">
        <f t="shared" si="0"/>
        <v>0.008048289738430584</v>
      </c>
      <c r="AB9" s="33">
        <f>SUM('[1]MO'!$B$31)</f>
        <v>389</v>
      </c>
      <c r="AC9" s="34">
        <f>SUM('[1]MO'!$C$31)</f>
        <v>37</v>
      </c>
      <c r="AD9" s="36">
        <f t="shared" si="1"/>
        <v>0.7826961770623743</v>
      </c>
      <c r="AE9" s="37">
        <f t="shared" si="2"/>
        <v>108</v>
      </c>
      <c r="AF9" s="38">
        <f>SUM('[1]MO'!$C$32)</f>
        <v>8</v>
      </c>
      <c r="AG9" s="39">
        <f t="shared" si="3"/>
        <v>0.21730382293762576</v>
      </c>
    </row>
    <row r="10" spans="1:33" ht="17.25" customHeight="1">
      <c r="A10" s="40" t="s">
        <v>18</v>
      </c>
      <c r="B10" s="33">
        <f t="shared" si="4"/>
        <v>452</v>
      </c>
      <c r="C10" s="41">
        <f>SUM('[1]MO'!$B$10)</f>
        <v>497</v>
      </c>
      <c r="D10" s="42">
        <f>SUM('[1]MO'!$C$10)</f>
        <v>45</v>
      </c>
      <c r="E10" s="33">
        <f>SUM('[1]MO'!$D$10)</f>
        <v>6</v>
      </c>
      <c r="F10" s="43">
        <f>SUM('[1]MO'!$E$10)</f>
        <v>0</v>
      </c>
      <c r="G10" s="44">
        <f>SUM('[1]MO'!$F$10)</f>
        <v>5</v>
      </c>
      <c r="H10" s="42">
        <f>SUM('[1]MO'!$G$10)</f>
        <v>-1</v>
      </c>
      <c r="I10" s="33">
        <f>SUM('[1]MO'!$H$10)</f>
        <v>80</v>
      </c>
      <c r="J10" s="43">
        <f>SUM('[1]MO'!$I$10)</f>
        <v>12</v>
      </c>
      <c r="K10" s="33">
        <f>SUM('[1]MO'!$J$10)</f>
        <v>177307</v>
      </c>
      <c r="L10" s="45">
        <f>SUM('[1]MO'!$K$10)</f>
        <v>24427</v>
      </c>
      <c r="M10" s="46"/>
      <c r="N10" s="46"/>
      <c r="O10" s="46"/>
      <c r="T10" s="28" t="s">
        <v>19</v>
      </c>
      <c r="U10" s="29">
        <f>SUM('[1]TP'!$B$14)</f>
        <v>649</v>
      </c>
      <c r="V10" s="30">
        <f>SUM('[1]TP'!$C$14)</f>
        <v>7</v>
      </c>
      <c r="W10" s="31">
        <f>SUM('[1]TP'!$B$17)</f>
        <v>8</v>
      </c>
      <c r="X10" s="32">
        <f>SUM('[1]TP'!$C$17)</f>
        <v>-8</v>
      </c>
      <c r="Y10" s="33">
        <f>SUM('[1]TP'!$B$18)</f>
        <v>2</v>
      </c>
      <c r="Z10" s="34">
        <f>SUM('[1]TP'!$C$18)</f>
        <v>-8</v>
      </c>
      <c r="AA10" s="35">
        <f t="shared" si="0"/>
        <v>0.0111731843575419</v>
      </c>
      <c r="AB10" s="33">
        <f>SUM('[1]TP'!$B$31)</f>
        <v>565</v>
      </c>
      <c r="AC10" s="34">
        <f>SUM('[1]TP'!$C$31)</f>
        <v>2</v>
      </c>
      <c r="AD10" s="36">
        <f t="shared" si="1"/>
        <v>0.7891061452513967</v>
      </c>
      <c r="AE10" s="37">
        <f t="shared" si="2"/>
        <v>151</v>
      </c>
      <c r="AF10" s="38">
        <f>SUM('[1]TP'!$C$32)</f>
        <v>-1</v>
      </c>
      <c r="AG10" s="39">
        <f t="shared" si="3"/>
        <v>0.21089385474860337</v>
      </c>
    </row>
    <row r="11" spans="1:33" ht="17.25" customHeight="1" thickBot="1">
      <c r="A11" s="40" t="s">
        <v>19</v>
      </c>
      <c r="B11" s="33">
        <f t="shared" si="4"/>
        <v>715</v>
      </c>
      <c r="C11" s="41">
        <f>SUM('[1]TP'!$B$10)</f>
        <v>716</v>
      </c>
      <c r="D11" s="42">
        <f>SUM('[1]TP'!$C$10)</f>
        <v>1</v>
      </c>
      <c r="E11" s="33">
        <f>SUM('[1]TP'!$D$10)</f>
        <v>1</v>
      </c>
      <c r="F11" s="43">
        <f>SUM('[1]TP'!$E$10)</f>
        <v>-2</v>
      </c>
      <c r="G11" s="44">
        <f>SUM('[1]TP'!$F$10)</f>
        <v>14</v>
      </c>
      <c r="H11" s="42">
        <f>SUM('[1]TP'!$G$10)</f>
        <v>7</v>
      </c>
      <c r="I11" s="33">
        <f>SUM('[1]TP'!$H$10)</f>
        <v>131</v>
      </c>
      <c r="J11" s="43">
        <f>SUM('[1]TP'!$I$10)</f>
        <v>-26</v>
      </c>
      <c r="K11" s="33">
        <f>SUM('[1]TP'!$J$10)</f>
        <v>308135</v>
      </c>
      <c r="L11" s="45">
        <f>SUM('[1]TP'!$K$10)</f>
        <v>-23202</v>
      </c>
      <c r="M11" s="46"/>
      <c r="N11" s="46"/>
      <c r="O11" s="46"/>
      <c r="T11" s="47" t="s">
        <v>20</v>
      </c>
      <c r="U11" s="48">
        <f>SUM('[1]UL'!$B$14)</f>
        <v>856</v>
      </c>
      <c r="V11" s="49">
        <f>SUM('[1]UL'!$C$14)</f>
        <v>39</v>
      </c>
      <c r="W11" s="50">
        <f>SUM('[1]UL'!$B$17)</f>
        <v>19</v>
      </c>
      <c r="X11" s="51">
        <f>SUM('[1]UL'!$C$17)</f>
        <v>6</v>
      </c>
      <c r="Y11" s="52">
        <f>SUM('[1]UL'!$B$18)</f>
        <v>9</v>
      </c>
      <c r="Z11" s="51">
        <f>SUM('[1]UL'!$C$18)</f>
        <v>2</v>
      </c>
      <c r="AA11" s="53">
        <f t="shared" si="0"/>
        <v>0.019487179487179488</v>
      </c>
      <c r="AB11" s="48">
        <f>SUM('[1]UL'!$B$31)</f>
        <v>785</v>
      </c>
      <c r="AC11" s="51">
        <f>SUM('[1]UL'!$C$31)</f>
        <v>46</v>
      </c>
      <c r="AD11" s="54">
        <f t="shared" si="1"/>
        <v>0.8051282051282052</v>
      </c>
      <c r="AE11" s="55">
        <f t="shared" si="2"/>
        <v>190</v>
      </c>
      <c r="AF11" s="56">
        <f>SUM('[1]UL'!$C$32)</f>
        <v>23</v>
      </c>
      <c r="AG11" s="57">
        <f t="shared" si="3"/>
        <v>0.19487179487179487</v>
      </c>
    </row>
    <row r="12" spans="1:33" ht="17.25" customHeight="1" thickBot="1" thickTop="1">
      <c r="A12" s="47" t="s">
        <v>20</v>
      </c>
      <c r="B12" s="52">
        <f t="shared" si="4"/>
        <v>906</v>
      </c>
      <c r="C12" s="58">
        <f>SUM('[1]UL'!$B$10)</f>
        <v>975</v>
      </c>
      <c r="D12" s="51">
        <f>SUM('[1]UL'!$C$10)</f>
        <v>69</v>
      </c>
      <c r="E12" s="48">
        <f>SUM('[1]UL'!$D$10)</f>
        <v>4</v>
      </c>
      <c r="F12" s="59">
        <f>SUM('[1]UL'!$E$10)</f>
        <v>0</v>
      </c>
      <c r="G12" s="48">
        <f>SUM('[1]UL'!$F$10)</f>
        <v>12</v>
      </c>
      <c r="H12" s="51">
        <f>SUM('[1]UL'!$G$10)</f>
        <v>-5</v>
      </c>
      <c r="I12" s="52">
        <f>SUM('[1]UL'!$H$10)</f>
        <v>146</v>
      </c>
      <c r="J12" s="59">
        <f>SUM('[1]UL'!$I$10)</f>
        <v>6</v>
      </c>
      <c r="K12" s="52">
        <f>SUM('[1]UL'!$J$10)</f>
        <v>502280</v>
      </c>
      <c r="L12" s="60">
        <f>SUM('[1]UL'!$K$10)</f>
        <v>71563</v>
      </c>
      <c r="M12" s="46"/>
      <c r="N12" s="46"/>
      <c r="O12" s="46"/>
      <c r="T12" s="61" t="s">
        <v>21</v>
      </c>
      <c r="U12" s="62">
        <f aca="true" t="shared" si="5" ref="U12:Z12">SUM(U5:U11)</f>
        <v>4087</v>
      </c>
      <c r="V12" s="63">
        <f t="shared" si="5"/>
        <v>425</v>
      </c>
      <c r="W12" s="64">
        <f t="shared" si="5"/>
        <v>52</v>
      </c>
      <c r="X12" s="65">
        <f t="shared" si="5"/>
        <v>-16</v>
      </c>
      <c r="Y12" s="62">
        <f t="shared" si="5"/>
        <v>26</v>
      </c>
      <c r="Z12" s="63">
        <f t="shared" si="5"/>
        <v>-19</v>
      </c>
      <c r="AA12" s="66">
        <f t="shared" si="0"/>
        <v>0.011156404205106201</v>
      </c>
      <c r="AB12" s="62">
        <f>SUM(AB5:AB11)</f>
        <v>3318</v>
      </c>
      <c r="AC12" s="63">
        <f>SUM(AC5:AC11)</f>
        <v>326</v>
      </c>
      <c r="AD12" s="67">
        <f t="shared" si="1"/>
        <v>0.711864406779661</v>
      </c>
      <c r="AE12" s="68">
        <f>SUM(AE5:AE11)</f>
        <v>1343</v>
      </c>
      <c r="AF12" s="69">
        <f>SUM(AF5:AF11)</f>
        <v>149</v>
      </c>
      <c r="AG12" s="70">
        <f t="shared" si="3"/>
        <v>0.288135593220339</v>
      </c>
    </row>
    <row r="13" spans="1:15" ht="18.75" customHeight="1" thickBot="1" thickTop="1">
      <c r="A13" s="61" t="s">
        <v>21</v>
      </c>
      <c r="B13" s="62">
        <f aca="true" t="shared" si="6" ref="B13:L13">SUM(B6:B12)</f>
        <v>4186</v>
      </c>
      <c r="C13" s="69">
        <f t="shared" si="6"/>
        <v>4661</v>
      </c>
      <c r="D13" s="65">
        <f t="shared" si="6"/>
        <v>475</v>
      </c>
      <c r="E13" s="62">
        <f t="shared" si="6"/>
        <v>29</v>
      </c>
      <c r="F13" s="71">
        <f t="shared" si="6"/>
        <v>-2</v>
      </c>
      <c r="G13" s="72">
        <f t="shared" si="6"/>
        <v>109</v>
      </c>
      <c r="H13" s="65">
        <f t="shared" si="6"/>
        <v>3</v>
      </c>
      <c r="I13" s="62">
        <f t="shared" si="6"/>
        <v>822</v>
      </c>
      <c r="J13" s="71">
        <f t="shared" si="6"/>
        <v>1</v>
      </c>
      <c r="K13" s="62">
        <f t="shared" si="6"/>
        <v>2165686</v>
      </c>
      <c r="L13" s="73">
        <f t="shared" si="6"/>
        <v>54363</v>
      </c>
      <c r="M13" s="15"/>
      <c r="N13" s="15"/>
      <c r="O13" s="15"/>
    </row>
    <row r="14" spans="1:30" ht="19.5" customHeight="1" thickBot="1" thickTop="1">
      <c r="A14" s="15"/>
      <c r="B14" s="74"/>
      <c r="C14" s="74"/>
      <c r="D14" s="75"/>
      <c r="E14" s="74"/>
      <c r="F14" s="75"/>
      <c r="G14" s="74"/>
      <c r="H14" s="75"/>
      <c r="I14" s="74"/>
      <c r="J14" s="75"/>
      <c r="K14" s="74"/>
      <c r="L14" s="75"/>
      <c r="M14" s="15"/>
      <c r="N14" s="15"/>
      <c r="O14" s="15"/>
      <c r="T14" s="175" t="s">
        <v>74</v>
      </c>
      <c r="U14" s="175"/>
      <c r="V14" s="175"/>
      <c r="W14" s="175"/>
      <c r="X14" s="175"/>
      <c r="Y14" s="175"/>
      <c r="Z14" s="175"/>
      <c r="AA14" s="175"/>
      <c r="AB14" s="175"/>
      <c r="AC14" s="175"/>
      <c r="AD14" s="134"/>
    </row>
    <row r="15" spans="1:28" ht="29.25" customHeight="1" thickBot="1" thickTop="1">
      <c r="A15" s="4" t="s">
        <v>68</v>
      </c>
      <c r="T15" s="76" t="s">
        <v>25</v>
      </c>
      <c r="U15" s="77" t="s">
        <v>51</v>
      </c>
      <c r="V15" s="78" t="s">
        <v>52</v>
      </c>
      <c r="W15" s="79" t="s">
        <v>48</v>
      </c>
      <c r="X15" s="78" t="s">
        <v>52</v>
      </c>
      <c r="Y15" s="77" t="s">
        <v>49</v>
      </c>
      <c r="Z15" s="78" t="s">
        <v>52</v>
      </c>
      <c r="AA15" s="77" t="s">
        <v>50</v>
      </c>
      <c r="AB15" s="80" t="s">
        <v>52</v>
      </c>
    </row>
    <row r="16" spans="1:28" ht="17.25" customHeight="1" thickBot="1" thickTop="1">
      <c r="A16" s="153" t="s">
        <v>66</v>
      </c>
      <c r="B16" s="172" t="s">
        <v>33</v>
      </c>
      <c r="C16" s="173"/>
      <c r="D16" s="173"/>
      <c r="E16" s="173"/>
      <c r="F16" s="173"/>
      <c r="G16" s="173"/>
      <c r="H16" s="173"/>
      <c r="I16" s="173"/>
      <c r="J16" s="173"/>
      <c r="K16" s="174"/>
      <c r="L16" s="169" t="s">
        <v>57</v>
      </c>
      <c r="T16" s="81" t="s">
        <v>35</v>
      </c>
      <c r="U16" s="82">
        <f>SUM('[1]ČR'!$B$8)</f>
        <v>10379</v>
      </c>
      <c r="V16" s="83">
        <f>SUM('[1]ČR'!$B$9)</f>
        <v>367</v>
      </c>
      <c r="W16" s="82">
        <f>SUM('[1]ČR'!$B$13)</f>
        <v>22</v>
      </c>
      <c r="X16" s="83">
        <f>SUM('[1]ČR'!$B$14)</f>
        <v>8</v>
      </c>
      <c r="Y16" s="82">
        <f>SUM('[1]ČR'!$B$15)</f>
        <v>126</v>
      </c>
      <c r="Z16" s="83">
        <f>SUM('[1]ČR'!$B$16)</f>
        <v>-4</v>
      </c>
      <c r="AA16" s="82">
        <f>SUM('[1]ČR'!$B$17)</f>
        <v>1154</v>
      </c>
      <c r="AB16" s="84">
        <f>SUM('[1]ČR'!$B$18)</f>
        <v>2</v>
      </c>
    </row>
    <row r="17" spans="1:28" ht="24" customHeight="1" thickTop="1">
      <c r="A17" s="154"/>
      <c r="B17" s="157" t="s">
        <v>4</v>
      </c>
      <c r="C17" s="158"/>
      <c r="D17" s="85" t="s">
        <v>5</v>
      </c>
      <c r="E17" s="8"/>
      <c r="F17" s="6" t="s">
        <v>6</v>
      </c>
      <c r="G17" s="86"/>
      <c r="H17" s="85" t="s">
        <v>7</v>
      </c>
      <c r="I17" s="8"/>
      <c r="J17" s="144" t="s">
        <v>53</v>
      </c>
      <c r="K17" s="156"/>
      <c r="L17" s="170"/>
      <c r="M17" s="87"/>
      <c r="N17" s="87"/>
      <c r="O17" s="87"/>
      <c r="T17" s="88" t="s">
        <v>36</v>
      </c>
      <c r="U17" s="82">
        <f>SUM('[1]ČR'!$C$8)</f>
        <v>6346</v>
      </c>
      <c r="V17" s="83">
        <f>SUM('[1]ČR'!$C$9)</f>
        <v>351</v>
      </c>
      <c r="W17" s="82">
        <f>SUM('[1]ČR'!$C$13)</f>
        <v>43</v>
      </c>
      <c r="X17" s="83">
        <f>SUM('[1]ČR'!$C$14)</f>
        <v>-24</v>
      </c>
      <c r="Y17" s="82">
        <f>SUM('[1]ČR'!$C$15)</f>
        <v>220</v>
      </c>
      <c r="Z17" s="83">
        <f>SUM('[1]ČR'!$C$16)</f>
        <v>-61</v>
      </c>
      <c r="AA17" s="82">
        <f>SUM('[1]ČR'!$C$17)</f>
        <v>1608</v>
      </c>
      <c r="AB17" s="84">
        <f>SUM('[1]ČR'!$C$18)</f>
        <v>-95</v>
      </c>
    </row>
    <row r="18" spans="1:32" ht="17.25" customHeight="1">
      <c r="A18" s="155"/>
      <c r="B18" s="22">
        <v>2013</v>
      </c>
      <c r="C18" s="89" t="s">
        <v>13</v>
      </c>
      <c r="D18" s="26">
        <v>2013</v>
      </c>
      <c r="E18" s="24" t="s">
        <v>13</v>
      </c>
      <c r="F18" s="22">
        <v>2013</v>
      </c>
      <c r="G18" s="89" t="s">
        <v>13</v>
      </c>
      <c r="H18" s="26">
        <v>2013</v>
      </c>
      <c r="I18" s="24" t="s">
        <v>13</v>
      </c>
      <c r="J18" s="26">
        <v>2013</v>
      </c>
      <c r="K18" s="24" t="s">
        <v>13</v>
      </c>
      <c r="L18" s="171"/>
      <c r="M18" s="90"/>
      <c r="N18" s="90"/>
      <c r="O18" s="90"/>
      <c r="T18" s="88" t="s">
        <v>37</v>
      </c>
      <c r="U18" s="82">
        <f>SUM('[1]ČR'!$D$8)</f>
        <v>2039</v>
      </c>
      <c r="V18" s="83">
        <f>SUM('[1]ČR'!$D$9)</f>
        <v>235</v>
      </c>
      <c r="W18" s="82">
        <f>SUM('[1]ČR'!$D$13)</f>
        <v>28</v>
      </c>
      <c r="X18" s="83">
        <f>SUM('[1]ČR'!$D$14)</f>
        <v>-7</v>
      </c>
      <c r="Y18" s="82">
        <f>SUM('[1]ČR'!$D$15)</f>
        <v>123</v>
      </c>
      <c r="Z18" s="83">
        <f>SUM('[1]ČR'!$D$16)</f>
        <v>-19</v>
      </c>
      <c r="AA18" s="82">
        <f>SUM('[1]ČR'!$D$17)</f>
        <v>1019</v>
      </c>
      <c r="AB18" s="84">
        <f>SUM('[1]ČR'!$D$18)</f>
        <v>-2</v>
      </c>
      <c r="AF18" s="4" t="s">
        <v>23</v>
      </c>
    </row>
    <row r="19" spans="1:28" ht="14.25" customHeight="1">
      <c r="A19" s="28" t="s">
        <v>14</v>
      </c>
      <c r="B19" s="33">
        <f>SUM('[1]DC'!$B$25)</f>
        <v>148</v>
      </c>
      <c r="C19" s="34">
        <f>SUM('[1]DC'!$C$25)</f>
        <v>50</v>
      </c>
      <c r="D19" s="44">
        <f>SUM('[1]DC'!$B$26)</f>
        <v>12</v>
      </c>
      <c r="E19" s="42">
        <f>SUM('[1]DC'!$C$26)</f>
        <v>-5</v>
      </c>
      <c r="F19" s="33">
        <f>SUM('[1]DC'!$B$27)</f>
        <v>81</v>
      </c>
      <c r="G19" s="34">
        <f>SUM('[1]DC'!$C$27)</f>
        <v>24</v>
      </c>
      <c r="H19" s="44">
        <f>SUM('[1]DC'!$B$28)</f>
        <v>346</v>
      </c>
      <c r="I19" s="42">
        <f>SUM('[1]DC'!$C$28)</f>
        <v>67</v>
      </c>
      <c r="J19" s="44">
        <f>SUM('[1]DC'!$L$10)</f>
        <v>35</v>
      </c>
      <c r="K19" s="91">
        <f>SUM('[1]DC'!$M$10)</f>
        <v>7</v>
      </c>
      <c r="L19" s="92">
        <f aca="true" t="shared" si="7" ref="L19:L25">SUM(J19/C6)</f>
        <v>0.05303030303030303</v>
      </c>
      <c r="M19" s="93"/>
      <c r="N19" s="94"/>
      <c r="O19" s="93"/>
      <c r="P19" s="4" t="s">
        <v>23</v>
      </c>
      <c r="T19" s="88" t="s">
        <v>44</v>
      </c>
      <c r="U19" s="82">
        <f>SUM('[1]ČR'!$E$8)</f>
        <v>1786</v>
      </c>
      <c r="V19" s="83">
        <f>SUM('[1]ČR'!$E$9)</f>
        <v>-279</v>
      </c>
      <c r="W19" s="82">
        <f>SUM('[1]ČR'!$E$13)</f>
        <v>20</v>
      </c>
      <c r="X19" s="83">
        <f>SUM('[1]ČR'!$E$14)</f>
        <v>-5</v>
      </c>
      <c r="Y19" s="82">
        <f>SUM('[1]ČR'!$E$15)</f>
        <v>85</v>
      </c>
      <c r="Z19" s="83">
        <f>SUM('[1]ČR'!$E$16)</f>
        <v>-14</v>
      </c>
      <c r="AA19" s="82">
        <f>SUM('[1]ČR'!$E$17)</f>
        <v>811</v>
      </c>
      <c r="AB19" s="84">
        <f>SUM('[1]ČR'!$E$18)</f>
        <v>-41</v>
      </c>
    </row>
    <row r="20" spans="1:28" ht="17.25" customHeight="1">
      <c r="A20" s="28" t="s">
        <v>15</v>
      </c>
      <c r="B20" s="33">
        <f>SUM('[1]CV'!$B$25)</f>
        <v>122</v>
      </c>
      <c r="C20" s="34">
        <f>SUM('[1]CV'!$C$25)</f>
        <v>33</v>
      </c>
      <c r="D20" s="44">
        <f>SUM('[1]CV'!$B$26)</f>
        <v>4</v>
      </c>
      <c r="E20" s="42">
        <f>SUM('[1]CV'!$C$26)</f>
        <v>-8</v>
      </c>
      <c r="F20" s="33">
        <f>SUM('[1]CV'!$B$27)</f>
        <v>102</v>
      </c>
      <c r="G20" s="34">
        <f>SUM('[1]CV'!$C$27)</f>
        <v>12</v>
      </c>
      <c r="H20" s="44">
        <f>SUM('[1]CV'!$B$28)</f>
        <v>332</v>
      </c>
      <c r="I20" s="42">
        <f>SUM('[1]CV'!$C$28)</f>
        <v>65</v>
      </c>
      <c r="J20" s="44">
        <f>SUM('[1]CV'!$L$10)</f>
        <v>28</v>
      </c>
      <c r="K20" s="91">
        <f>SUM('[1]CV'!$M$10)</f>
        <v>-15</v>
      </c>
      <c r="L20" s="92">
        <f t="shared" si="7"/>
        <v>0.043410852713178294</v>
      </c>
      <c r="M20" s="93"/>
      <c r="N20" s="93"/>
      <c r="O20" s="93"/>
      <c r="T20" s="95" t="s">
        <v>45</v>
      </c>
      <c r="U20" s="96">
        <f>SUM('[1]ČR'!$F$8)</f>
        <v>4661</v>
      </c>
      <c r="V20" s="97">
        <f>SUM('[1]ČR'!$F$9)</f>
        <v>475</v>
      </c>
      <c r="W20" s="96">
        <f>SUM('[1]ČR'!$F$13)</f>
        <v>29</v>
      </c>
      <c r="X20" s="97">
        <f>SUM('[1]ČR'!$F$14)</f>
        <v>-2</v>
      </c>
      <c r="Y20" s="96">
        <f>SUM('[1]ČR'!$F$15)</f>
        <v>109</v>
      </c>
      <c r="Z20" s="97">
        <f>SUM('[1]ČR'!$F$16)</f>
        <v>3</v>
      </c>
      <c r="AA20" s="96">
        <f>SUM('[1]ČR'!$F$17)</f>
        <v>822</v>
      </c>
      <c r="AB20" s="98">
        <f>SUM('[1]ČR'!$F$18)</f>
        <v>1</v>
      </c>
    </row>
    <row r="21" spans="1:28" ht="17.25" customHeight="1">
      <c r="A21" s="28" t="s">
        <v>16</v>
      </c>
      <c r="B21" s="33">
        <f>SUM('[1]LT'!$B$25)</f>
        <v>149</v>
      </c>
      <c r="C21" s="34">
        <f>SUM('[1]LT'!$C$25)</f>
        <v>41</v>
      </c>
      <c r="D21" s="44">
        <f>SUM('[1]LT'!$B$26)</f>
        <v>17</v>
      </c>
      <c r="E21" s="42">
        <f>SUM('[1]LT'!$C$26)</f>
        <v>5</v>
      </c>
      <c r="F21" s="33">
        <f>SUM('[1]LT'!$B$27)</f>
        <v>73</v>
      </c>
      <c r="G21" s="34">
        <f>SUM('[1]LT'!$C$27)</f>
        <v>-24</v>
      </c>
      <c r="H21" s="44">
        <f>SUM('[1]LT'!$B$28)</f>
        <v>334</v>
      </c>
      <c r="I21" s="42">
        <f>SUM('[1]LT'!$C$28)</f>
        <v>-7</v>
      </c>
      <c r="J21" s="44">
        <f>SUM('[1]LT'!$L$10)</f>
        <v>35</v>
      </c>
      <c r="K21" s="91">
        <f>SUM('[1]LT'!$M$10)</f>
        <v>-11</v>
      </c>
      <c r="L21" s="92">
        <f t="shared" si="7"/>
        <v>0.05192878338278932</v>
      </c>
      <c r="M21" s="93"/>
      <c r="N21" s="93" t="s">
        <v>23</v>
      </c>
      <c r="O21" s="93"/>
      <c r="T21" s="88" t="s">
        <v>46</v>
      </c>
      <c r="U21" s="82">
        <f>SUM('[1]ČR'!$G$8)</f>
        <v>2296</v>
      </c>
      <c r="V21" s="83">
        <f>SUM('[1]ČR'!$G$9)</f>
        <v>-171</v>
      </c>
      <c r="W21" s="82">
        <f>SUM('[1]ČR'!$G$13)</f>
        <v>26</v>
      </c>
      <c r="X21" s="83">
        <f>SUM('[1]ČR'!$G$14)</f>
        <v>-7</v>
      </c>
      <c r="Y21" s="82">
        <f>SUM('[1]ČR'!$G$15)</f>
        <v>59</v>
      </c>
      <c r="Z21" s="83">
        <f>SUM('[1]ČR'!$G$16)</f>
        <v>-55</v>
      </c>
      <c r="AA21" s="82">
        <f>SUM('[1]ČR'!$G$17)</f>
        <v>615</v>
      </c>
      <c r="AB21" s="84">
        <f>SUM('[1]ČR'!$G$18)</f>
        <v>-23</v>
      </c>
    </row>
    <row r="22" spans="1:28" ht="17.25" customHeight="1">
      <c r="A22" s="28" t="s">
        <v>17</v>
      </c>
      <c r="B22" s="33">
        <f>SUM('[1]LN'!$B$25)</f>
        <v>114</v>
      </c>
      <c r="C22" s="34">
        <f>SUM('[1]LN'!$C$25)</f>
        <v>26</v>
      </c>
      <c r="D22" s="44">
        <f>SUM('[1]LN'!$B$26)</f>
        <v>11</v>
      </c>
      <c r="E22" s="42">
        <f>SUM('[1]LN'!$C$26)</f>
        <v>1</v>
      </c>
      <c r="F22" s="33">
        <f>SUM('[1]LN'!$B$27)</f>
        <v>63</v>
      </c>
      <c r="G22" s="34">
        <f>SUM('[1]LN'!$C$27)</f>
        <v>16</v>
      </c>
      <c r="H22" s="44">
        <f>SUM('[1]LN'!$B$28)</f>
        <v>232</v>
      </c>
      <c r="I22" s="42">
        <f>SUM('[1]LN'!$C$28)</f>
        <v>34</v>
      </c>
      <c r="J22" s="44">
        <f>SUM('[1]LN'!$L$10)</f>
        <v>22</v>
      </c>
      <c r="K22" s="91">
        <f>SUM('[1]LN'!$M$10)</f>
        <v>-5</v>
      </c>
      <c r="L22" s="92">
        <f t="shared" si="7"/>
        <v>0.044534412955465584</v>
      </c>
      <c r="M22" s="93"/>
      <c r="N22" s="93"/>
      <c r="O22" s="93"/>
      <c r="T22" s="88" t="s">
        <v>38</v>
      </c>
      <c r="U22" s="82">
        <f>SUM('[1]ČR'!$H$8)</f>
        <v>3767</v>
      </c>
      <c r="V22" s="83">
        <f>SUM('[1]ČR'!$H$9)</f>
        <v>86</v>
      </c>
      <c r="W22" s="82">
        <f>SUM('[1]ČR'!$H$13)</f>
        <v>36</v>
      </c>
      <c r="X22" s="83">
        <f>SUM('[1]ČR'!$H$14)</f>
        <v>9</v>
      </c>
      <c r="Y22" s="82">
        <f>SUM('[1]ČR'!$H$15)</f>
        <v>146</v>
      </c>
      <c r="Z22" s="83">
        <f>SUM('[1]ČR'!$H$16)</f>
        <v>-40</v>
      </c>
      <c r="AA22" s="82">
        <f>SUM('[1]ČR'!$H$17)</f>
        <v>1448</v>
      </c>
      <c r="AB22" s="84">
        <f>SUM('[1]ČR'!$H$18)</f>
        <v>154</v>
      </c>
    </row>
    <row r="23" spans="1:28" ht="17.25" customHeight="1">
      <c r="A23" s="28" t="s">
        <v>18</v>
      </c>
      <c r="B23" s="33">
        <f>SUM('[1]MO'!$B$25)</f>
        <v>95</v>
      </c>
      <c r="C23" s="34">
        <f>SUM('[1]MO'!$C$25)</f>
        <v>19</v>
      </c>
      <c r="D23" s="44">
        <f>SUM('[1]MO'!$B$26)</f>
        <v>7</v>
      </c>
      <c r="E23" s="42">
        <f>SUM('[1]MO'!$C$26)</f>
        <v>-1</v>
      </c>
      <c r="F23" s="33">
        <f>SUM('[1]MO'!$B$27)</f>
        <v>72</v>
      </c>
      <c r="G23" s="34">
        <f>SUM('[1]MO'!$C$27)</f>
        <v>12</v>
      </c>
      <c r="H23" s="44">
        <f>SUM('[1]MO'!$B$28)</f>
        <v>268</v>
      </c>
      <c r="I23" s="42">
        <f>SUM('[1]MO'!$C$28)</f>
        <v>19</v>
      </c>
      <c r="J23" s="44">
        <f>SUM('[1]MO'!$L$10)</f>
        <v>17</v>
      </c>
      <c r="K23" s="91">
        <f>SUM('[1]MO'!$M$10)</f>
        <v>2</v>
      </c>
      <c r="L23" s="92">
        <f t="shared" si="7"/>
        <v>0.03420523138832998</v>
      </c>
      <c r="M23" s="93"/>
      <c r="N23" s="93"/>
      <c r="O23" s="93"/>
      <c r="T23" s="99" t="s">
        <v>47</v>
      </c>
      <c r="U23" s="82">
        <f>SUM('[1]ČR'!$I$8)</f>
        <v>4618</v>
      </c>
      <c r="V23" s="83">
        <f>SUM('[1]ČR'!$I$9)</f>
        <v>-22</v>
      </c>
      <c r="W23" s="82">
        <f>SUM('[1]ČR'!$I$13)</f>
        <v>35</v>
      </c>
      <c r="X23" s="83">
        <f>SUM('[1]ČR'!$I$14)</f>
        <v>-6</v>
      </c>
      <c r="Y23" s="82">
        <f>SUM('[1]ČR'!$I$15)</f>
        <v>148</v>
      </c>
      <c r="Z23" s="83">
        <f>SUM('[1]ČR'!$I$16)</f>
        <v>-30</v>
      </c>
      <c r="AA23" s="82">
        <f>SUM('[1]ČR'!$I$17)</f>
        <v>1185</v>
      </c>
      <c r="AB23" s="84">
        <f>SUM('[1]ČR'!$I$18)</f>
        <v>-64</v>
      </c>
    </row>
    <row r="24" spans="1:28" ht="17.25" customHeight="1">
      <c r="A24" s="28" t="s">
        <v>19</v>
      </c>
      <c r="B24" s="33">
        <f>SUM('[1]TP'!$B$25)</f>
        <v>112</v>
      </c>
      <c r="C24" s="34">
        <f>SUM('[1]TP'!$C$25)</f>
        <v>10</v>
      </c>
      <c r="D24" s="44">
        <f>SUM('[1]TP'!$B$26)</f>
        <v>10</v>
      </c>
      <c r="E24" s="42">
        <f>SUM('[1]TP'!$C$26)</f>
        <v>2</v>
      </c>
      <c r="F24" s="33">
        <f>SUM('[1]TP'!$B$27)</f>
        <v>127</v>
      </c>
      <c r="G24" s="34">
        <f>SUM('[1]TP'!$C$27)</f>
        <v>2</v>
      </c>
      <c r="H24" s="44">
        <f>SUM('[1]TP'!$B$28)</f>
        <v>400</v>
      </c>
      <c r="I24" s="42">
        <f>SUM('[1]TP'!$C$28)</f>
        <v>-7</v>
      </c>
      <c r="J24" s="44">
        <f>SUM('[1]TP'!$L$10)</f>
        <v>27</v>
      </c>
      <c r="K24" s="91">
        <f>SUM('[1]TP'!$M$10)</f>
        <v>-10</v>
      </c>
      <c r="L24" s="92">
        <f t="shared" si="7"/>
        <v>0.03770949720670391</v>
      </c>
      <c r="M24" s="93"/>
      <c r="N24" s="100"/>
      <c r="O24" s="93"/>
      <c r="T24" s="88" t="s">
        <v>40</v>
      </c>
      <c r="U24" s="82">
        <f>SUM('[1]ČR'!$P$8)</f>
        <v>2520</v>
      </c>
      <c r="V24" s="82">
        <f>SUM('[1]ČR'!$P$9)</f>
        <v>28</v>
      </c>
      <c r="W24" s="82">
        <f>SUM('[1]ČR'!$P$13)</f>
        <v>10</v>
      </c>
      <c r="X24" s="82">
        <f>SUM('[1]ČR'!$P$14)</f>
        <v>-9</v>
      </c>
      <c r="Y24" s="82">
        <f>SUM('[1]ČR'!$P$15)</f>
        <v>91</v>
      </c>
      <c r="Z24" s="82">
        <f>SUM('[1]ČR'!$P$16)</f>
        <v>-15</v>
      </c>
      <c r="AA24" s="82">
        <f>SUM('[1]ČR'!$P$17)</f>
        <v>787</v>
      </c>
      <c r="AB24" s="101">
        <f>SUM('[1]ČR'!$P$18)</f>
        <v>46</v>
      </c>
    </row>
    <row r="25" spans="1:30" ht="17.25" customHeight="1" thickBot="1">
      <c r="A25" s="47" t="s">
        <v>20</v>
      </c>
      <c r="B25" s="48">
        <f>SUM('[1]UL'!$B$25)</f>
        <v>155</v>
      </c>
      <c r="C25" s="49">
        <f>SUM('[1]UL'!$C$25)</f>
        <v>32</v>
      </c>
      <c r="D25" s="48">
        <f>SUM('[1]UL'!$B$26)</f>
        <v>13</v>
      </c>
      <c r="E25" s="51">
        <f>SUM('[1]UL'!$C$26)</f>
        <v>-1</v>
      </c>
      <c r="F25" s="52">
        <f>SUM('[1]UL'!$B$27)</f>
        <v>161</v>
      </c>
      <c r="G25" s="49">
        <f>SUM('[1]UL'!$C$27)</f>
        <v>0</v>
      </c>
      <c r="H25" s="48">
        <f>SUM('[1]UL'!$B$28)</f>
        <v>527</v>
      </c>
      <c r="I25" s="51">
        <f>SUM('[1]UL'!$C$28)</f>
        <v>8</v>
      </c>
      <c r="J25" s="48">
        <f>SUM('[1]UL'!$L$10)</f>
        <v>29</v>
      </c>
      <c r="K25" s="102">
        <f>SUM('[1]UL'!$M$10)</f>
        <v>-8</v>
      </c>
      <c r="L25" s="103">
        <f t="shared" si="7"/>
        <v>0.029743589743589743</v>
      </c>
      <c r="M25" s="93"/>
      <c r="N25" s="93"/>
      <c r="O25" s="93"/>
      <c r="T25" s="88" t="s">
        <v>41</v>
      </c>
      <c r="U25" s="82">
        <f>SUM('[1]ČR'!$Q$8)</f>
        <v>1839</v>
      </c>
      <c r="V25" s="82">
        <f>SUM('[1]ČR'!$Q$9)</f>
        <v>163</v>
      </c>
      <c r="W25" s="82">
        <f>SUM('[1]ČR'!$Q$13)</f>
        <v>10</v>
      </c>
      <c r="X25" s="82">
        <f>SUM('[1]ČR'!$Q$14)</f>
        <v>-10</v>
      </c>
      <c r="Y25" s="82">
        <f>SUM('[1]ČR'!$Q$15)</f>
        <v>99</v>
      </c>
      <c r="Z25" s="82">
        <f>SUM('[1]ČR'!$Q$16)</f>
        <v>-15</v>
      </c>
      <c r="AA25" s="82">
        <f>SUM('[1]ČR'!$Q$17)</f>
        <v>610</v>
      </c>
      <c r="AB25" s="101">
        <f>SUM('[1]ČR'!$Q$18)</f>
        <v>-71</v>
      </c>
      <c r="AD25" s="4" t="s">
        <v>23</v>
      </c>
    </row>
    <row r="26" spans="1:28" ht="17.25" customHeight="1" thickBot="1" thickTop="1">
      <c r="A26" s="61" t="s">
        <v>21</v>
      </c>
      <c r="B26" s="62">
        <f aca="true" t="shared" si="8" ref="B26:H26">SUM(B19:B25)</f>
        <v>895</v>
      </c>
      <c r="C26" s="63">
        <f t="shared" si="8"/>
        <v>211</v>
      </c>
      <c r="D26" s="72">
        <f t="shared" si="8"/>
        <v>74</v>
      </c>
      <c r="E26" s="65">
        <f t="shared" si="8"/>
        <v>-7</v>
      </c>
      <c r="F26" s="62">
        <f t="shared" si="8"/>
        <v>679</v>
      </c>
      <c r="G26" s="63">
        <f t="shared" si="8"/>
        <v>42</v>
      </c>
      <c r="H26" s="72">
        <f t="shared" si="8"/>
        <v>2439</v>
      </c>
      <c r="I26" s="65">
        <f>SUM(I19:I25)</f>
        <v>179</v>
      </c>
      <c r="J26" s="104">
        <f>SUM(J19:J25)</f>
        <v>193</v>
      </c>
      <c r="K26" s="105">
        <f>SUM(K19:K25)</f>
        <v>-40</v>
      </c>
      <c r="L26" s="106">
        <f>SUM(J26/C13)</f>
        <v>0.04140742329972109</v>
      </c>
      <c r="M26" s="75"/>
      <c r="N26" s="75"/>
      <c r="O26" s="75"/>
      <c r="T26" s="88" t="s">
        <v>42</v>
      </c>
      <c r="U26" s="82">
        <f>SUM('[1]ČR'!$R$8)</f>
        <v>2076</v>
      </c>
      <c r="V26" s="82">
        <f>SUM('[1]ČR'!$R$9)</f>
        <v>407</v>
      </c>
      <c r="W26" s="82">
        <f>SUM('[1]ČR'!$R$13)</f>
        <v>21</v>
      </c>
      <c r="X26" s="82">
        <f>SUM('[1]ČR'!$R$14)</f>
        <v>1</v>
      </c>
      <c r="Y26" s="82">
        <f>SUM('[1]ČR'!$R$15)</f>
        <v>99</v>
      </c>
      <c r="Z26" s="82">
        <f>SUM('[1]ČR'!$R$16)</f>
        <v>-12</v>
      </c>
      <c r="AA26" s="82">
        <f>SUM('[1]ČR'!$R$17)</f>
        <v>687</v>
      </c>
      <c r="AB26" s="101">
        <f>SUM('[1]ČR'!$R$18)</f>
        <v>-16</v>
      </c>
    </row>
    <row r="27" spans="1:28" ht="17.25" customHeight="1" thickTop="1">
      <c r="A27" s="168" t="s">
        <v>58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T27" s="88" t="s">
        <v>54</v>
      </c>
      <c r="U27" s="82">
        <f>SUM('[1]ČR'!$S$8)</f>
        <v>2059</v>
      </c>
      <c r="V27" s="82">
        <f>SUM('[1]ČR'!$S$9)</f>
        <v>-43</v>
      </c>
      <c r="W27" s="82">
        <f>SUM('[1]ČR'!$S$13)</f>
        <v>22</v>
      </c>
      <c r="X27" s="82">
        <f>SUM('[1]ČR'!$S$14)</f>
        <v>3</v>
      </c>
      <c r="Y27" s="82">
        <f>SUM('[1]ČR'!$S$15)</f>
        <v>78</v>
      </c>
      <c r="Z27" s="82">
        <f>SUM('[1]ČR'!$S$16)</f>
        <v>-6</v>
      </c>
      <c r="AA27" s="82">
        <f>SUM('[1]ČR'!$S$17)</f>
        <v>788</v>
      </c>
      <c r="AB27" s="101">
        <f>SUM('[1]ČR'!$S$18)</f>
        <v>94</v>
      </c>
    </row>
    <row r="28" spans="1:28" ht="15" customHeight="1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T28" s="88" t="s">
        <v>39</v>
      </c>
      <c r="U28" s="82">
        <f>SUM('[1]ČR'!$T$8)</f>
        <v>2116</v>
      </c>
      <c r="V28" s="82">
        <f>SUM('[1]ČR'!$T$9)</f>
        <v>-68</v>
      </c>
      <c r="W28" s="82">
        <f>SUM('[1]ČR'!$T$13)</f>
        <v>9</v>
      </c>
      <c r="X28" s="82">
        <f>SUM('[1]ČR'!$T$14)</f>
        <v>-9</v>
      </c>
      <c r="Y28" s="82">
        <f>SUM('[1]ČR'!$T$15)</f>
        <v>51</v>
      </c>
      <c r="Z28" s="82">
        <f>SUM('[1]ČR'!$T$16)</f>
        <v>-27</v>
      </c>
      <c r="AA28" s="82">
        <f>SUM('[1]ČR'!$T$17)</f>
        <v>667</v>
      </c>
      <c r="AB28" s="101">
        <f>SUM('[1]ČR'!$T$18)</f>
        <v>-33</v>
      </c>
    </row>
    <row r="29" spans="15:28" ht="15" customHeight="1" thickBot="1">
      <c r="O29" s="4" t="s">
        <v>23</v>
      </c>
      <c r="T29" s="107" t="s">
        <v>43</v>
      </c>
      <c r="U29" s="82">
        <f>SUM('[1]ČR'!$U$8)</f>
        <v>904</v>
      </c>
      <c r="V29" s="82">
        <f>SUM('[1]ČR'!$U$9)</f>
        <v>126</v>
      </c>
      <c r="W29" s="82">
        <f>SUM('[1]ČR'!$U$13)</f>
        <v>4</v>
      </c>
      <c r="X29" s="82">
        <f>SUM('[1]ČR'!$U$14)</f>
        <v>-2</v>
      </c>
      <c r="Y29" s="82">
        <f>SUM('[1]ČR'!$U$15)</f>
        <v>28</v>
      </c>
      <c r="Z29" s="82">
        <f>SUM('[1]ČR'!$U$16)</f>
        <v>-11</v>
      </c>
      <c r="AA29" s="82">
        <f>SUM('[1]ČR'!$U$17)</f>
        <v>369</v>
      </c>
      <c r="AB29" s="101">
        <f>SUM('[1]ČR'!$U$18)</f>
        <v>25</v>
      </c>
    </row>
    <row r="30" spans="16:33" ht="16.5" thickBot="1" thickTop="1">
      <c r="P30" s="108"/>
      <c r="Q30" s="108"/>
      <c r="R30" s="108"/>
      <c r="S30" s="108"/>
      <c r="T30" s="109" t="s">
        <v>22</v>
      </c>
      <c r="U30" s="110">
        <f aca="true" t="shared" si="9" ref="U30:AB30">SUM(U16:U29)</f>
        <v>47406</v>
      </c>
      <c r="V30" s="110">
        <f t="shared" si="9"/>
        <v>1655</v>
      </c>
      <c r="W30" s="110">
        <f t="shared" si="9"/>
        <v>315</v>
      </c>
      <c r="X30" s="110">
        <f t="shared" si="9"/>
        <v>-60</v>
      </c>
      <c r="Y30" s="110">
        <f t="shared" si="9"/>
        <v>1462</v>
      </c>
      <c r="Z30" s="110">
        <f t="shared" si="9"/>
        <v>-306</v>
      </c>
      <c r="AA30" s="110">
        <f t="shared" si="9"/>
        <v>12570</v>
      </c>
      <c r="AB30" s="111">
        <f t="shared" si="9"/>
        <v>-23</v>
      </c>
      <c r="AC30" s="108"/>
      <c r="AD30" s="108" t="s">
        <v>23</v>
      </c>
      <c r="AE30" s="108"/>
      <c r="AF30" s="108"/>
      <c r="AG30" s="108"/>
    </row>
    <row r="31" spans="16:33" ht="15.75" thickTop="1">
      <c r="P31" s="108"/>
      <c r="Q31" s="108"/>
      <c r="R31" s="108"/>
      <c r="S31" s="108"/>
      <c r="T31" s="136" t="s">
        <v>72</v>
      </c>
      <c r="U31" s="136"/>
      <c r="V31" s="136"/>
      <c r="W31" s="3"/>
      <c r="X31" s="138">
        <f ca="1">TODAY()</f>
        <v>41498</v>
      </c>
      <c r="Y31" s="1"/>
      <c r="Z31" s="1" t="s">
        <v>55</v>
      </c>
      <c r="AA31" s="137"/>
      <c r="AB31" s="135"/>
      <c r="AC31" s="108"/>
      <c r="AD31" s="108"/>
      <c r="AE31" s="108"/>
      <c r="AF31" s="108"/>
      <c r="AG31" s="108"/>
    </row>
    <row r="32" spans="16:33" ht="15">
      <c r="P32" s="108"/>
      <c r="Q32" s="108"/>
      <c r="R32" s="108"/>
      <c r="S32" s="108"/>
      <c r="Y32" s="1"/>
      <c r="AC32" s="108"/>
      <c r="AD32" s="108"/>
      <c r="AE32" s="108"/>
      <c r="AF32" s="108"/>
      <c r="AG32" s="108"/>
    </row>
    <row r="33" spans="1:19" ht="15.75" thickBot="1">
      <c r="A33" s="4" t="s">
        <v>67</v>
      </c>
      <c r="P33" s="108"/>
      <c r="Q33" s="108"/>
      <c r="R33" s="108"/>
      <c r="S33" s="108"/>
    </row>
    <row r="34" spans="1:19" ht="22.5" customHeight="1" thickBot="1" thickTop="1">
      <c r="A34" s="185" t="s">
        <v>66</v>
      </c>
      <c r="B34" s="162" t="s">
        <v>69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4"/>
      <c r="R34" s="108"/>
      <c r="S34" s="108"/>
    </row>
    <row r="35" spans="1:19" ht="21" customHeight="1" thickTop="1">
      <c r="A35" s="186"/>
      <c r="B35" s="144" t="s">
        <v>59</v>
      </c>
      <c r="C35" s="147"/>
      <c r="D35" s="147"/>
      <c r="E35" s="145"/>
      <c r="F35" s="144" t="s">
        <v>60</v>
      </c>
      <c r="G35" s="147"/>
      <c r="H35" s="147"/>
      <c r="I35" s="145"/>
      <c r="J35" s="144" t="s">
        <v>61</v>
      </c>
      <c r="K35" s="147"/>
      <c r="L35" s="147"/>
      <c r="M35" s="112"/>
      <c r="N35" s="144" t="s">
        <v>62</v>
      </c>
      <c r="O35" s="147"/>
      <c r="P35" s="147"/>
      <c r="Q35" s="167"/>
      <c r="R35" s="108"/>
      <c r="S35" s="108"/>
    </row>
    <row r="36" spans="1:19" ht="24.75" customHeight="1">
      <c r="A36" s="186"/>
      <c r="B36" s="176" t="s">
        <v>32</v>
      </c>
      <c r="C36" s="177"/>
      <c r="D36" s="176" t="s">
        <v>1</v>
      </c>
      <c r="E36" s="177"/>
      <c r="F36" s="176" t="s">
        <v>32</v>
      </c>
      <c r="G36" s="177"/>
      <c r="H36" s="176" t="s">
        <v>1</v>
      </c>
      <c r="I36" s="177"/>
      <c r="J36" s="176" t="s">
        <v>32</v>
      </c>
      <c r="K36" s="177"/>
      <c r="L36" s="176" t="s">
        <v>1</v>
      </c>
      <c r="M36" s="177"/>
      <c r="N36" s="176" t="s">
        <v>32</v>
      </c>
      <c r="O36" s="177"/>
      <c r="P36" s="176" t="s">
        <v>1</v>
      </c>
      <c r="Q36" s="178"/>
      <c r="R36" s="108"/>
      <c r="S36" s="108"/>
    </row>
    <row r="37" spans="1:20" ht="21.75" customHeight="1">
      <c r="A37" s="187"/>
      <c r="B37" s="18">
        <v>2013</v>
      </c>
      <c r="C37" s="17" t="s">
        <v>13</v>
      </c>
      <c r="D37" s="18">
        <v>2013</v>
      </c>
      <c r="E37" s="19" t="s">
        <v>13</v>
      </c>
      <c r="F37" s="18">
        <v>2013</v>
      </c>
      <c r="G37" s="17" t="s">
        <v>13</v>
      </c>
      <c r="H37" s="18">
        <v>2013</v>
      </c>
      <c r="I37" s="19" t="s">
        <v>13</v>
      </c>
      <c r="J37" s="18">
        <v>2013</v>
      </c>
      <c r="K37" s="17" t="s">
        <v>13</v>
      </c>
      <c r="L37" s="18">
        <v>2013</v>
      </c>
      <c r="M37" s="19" t="s">
        <v>13</v>
      </c>
      <c r="N37" s="18">
        <v>2013</v>
      </c>
      <c r="O37" s="19" t="s">
        <v>13</v>
      </c>
      <c r="P37" s="16">
        <v>2013</v>
      </c>
      <c r="Q37" s="113" t="s">
        <v>13</v>
      </c>
      <c r="R37" s="108"/>
      <c r="S37" s="108"/>
      <c r="T37" s="108"/>
    </row>
    <row r="38" spans="1:20" ht="17.25" customHeight="1">
      <c r="A38" s="28" t="s">
        <v>14</v>
      </c>
      <c r="B38" s="44">
        <f>SUM('[1]DC'!$B$52)</f>
        <v>3</v>
      </c>
      <c r="C38" s="34">
        <f>SUM('[1]DC'!$C$52)</f>
        <v>-3</v>
      </c>
      <c r="D38" s="44">
        <f>SUM('[1]DC'!$D$52)</f>
        <v>0</v>
      </c>
      <c r="E38" s="42">
        <f>SUM('[1]DC'!$E$52)</f>
        <v>0</v>
      </c>
      <c r="F38" s="44">
        <f>SUM('[1]DC'!$B$54)</f>
        <v>8</v>
      </c>
      <c r="G38" s="34">
        <f>SUM('[1]DC'!$C$54)</f>
        <v>6</v>
      </c>
      <c r="H38" s="44">
        <f>SUM('[1]DC'!$D$54)</f>
        <v>0</v>
      </c>
      <c r="I38" s="42">
        <f>SUM('[1]DC'!$E$54)</f>
        <v>0</v>
      </c>
      <c r="J38" s="44">
        <f>SUM('[1]DC'!$B$56)</f>
        <v>5</v>
      </c>
      <c r="K38" s="34">
        <f>SUM('[1]DC'!$C$56)</f>
        <v>3</v>
      </c>
      <c r="L38" s="44">
        <f>SUM('[1]DC'!$D$56)</f>
        <v>0</v>
      </c>
      <c r="M38" s="42">
        <f>SUM('[1]DC'!$E$56)</f>
        <v>0</v>
      </c>
      <c r="N38" s="114">
        <f>SUM('[1]DC'!$B$58)</f>
        <v>2</v>
      </c>
      <c r="O38" s="115">
        <f>SUM('[1]DC'!$C$58)</f>
        <v>1</v>
      </c>
      <c r="P38" s="116">
        <f>SUM('[1]DC'!$D$58)</f>
        <v>0</v>
      </c>
      <c r="Q38" s="117">
        <f>SUM('[1]DC'!$E$58)</f>
        <v>0</v>
      </c>
      <c r="R38" s="108"/>
      <c r="S38" s="108"/>
      <c r="T38" s="108"/>
    </row>
    <row r="39" spans="1:20" ht="17.25" customHeight="1">
      <c r="A39" s="28" t="s">
        <v>15</v>
      </c>
      <c r="B39" s="44">
        <f>SUM('[1]CV'!$B$52)</f>
        <v>2</v>
      </c>
      <c r="C39" s="34">
        <f>SUM('[1]CV'!$C$52)</f>
        <v>-6</v>
      </c>
      <c r="D39" s="44">
        <f>SUM('[1]CV'!$D$52)</f>
        <v>0</v>
      </c>
      <c r="E39" s="42">
        <f>SUM('[1]CV'!$E$52)</f>
        <v>0</v>
      </c>
      <c r="F39" s="44">
        <f>SUM('[1]CV'!$B$54)</f>
        <v>2</v>
      </c>
      <c r="G39" s="34">
        <f>SUM('[1]CV'!$C$54)</f>
        <v>1</v>
      </c>
      <c r="H39" s="44">
        <f>SUM('[1]CV'!$D$54)</f>
        <v>0</v>
      </c>
      <c r="I39" s="42">
        <f>SUM('[1]CV'!$E$54)</f>
        <v>0</v>
      </c>
      <c r="J39" s="44">
        <f>SUM('[1]CV'!$B$56)</f>
        <v>2</v>
      </c>
      <c r="K39" s="34">
        <f>SUM('[1]CV'!$C$56)</f>
        <v>-2</v>
      </c>
      <c r="L39" s="44">
        <f>SUM('[1]CV'!$D$56)</f>
        <v>0</v>
      </c>
      <c r="M39" s="42">
        <f>SUM('[1]CV'!$E$56)</f>
        <v>0</v>
      </c>
      <c r="N39" s="114">
        <f>SUM('[1]CV'!$B$58)</f>
        <v>1</v>
      </c>
      <c r="O39" s="115">
        <f>SUM('[1]CV'!$C$58)</f>
        <v>-3</v>
      </c>
      <c r="P39" s="116">
        <f>SUM('[1]CV'!$D$58)</f>
        <v>0</v>
      </c>
      <c r="Q39" s="117">
        <f>SUM('[1]CV'!$E$58)</f>
        <v>0</v>
      </c>
      <c r="R39" s="108"/>
      <c r="S39" s="108"/>
      <c r="T39" s="108"/>
    </row>
    <row r="40" spans="1:20" ht="17.25" customHeight="1">
      <c r="A40" s="28" t="s">
        <v>16</v>
      </c>
      <c r="B40" s="44">
        <f>SUM('[1]LT'!$B$52)</f>
        <v>3</v>
      </c>
      <c r="C40" s="34">
        <f>SUM('[1]LT'!$C$52)</f>
        <v>-8</v>
      </c>
      <c r="D40" s="44">
        <f>SUM('[1]LT'!$D$52)</f>
        <v>0</v>
      </c>
      <c r="E40" s="42">
        <f>SUM('[1]LT'!$E$52)</f>
        <v>0</v>
      </c>
      <c r="F40" s="44">
        <f>SUM('[1]LT'!$B$54)</f>
        <v>2</v>
      </c>
      <c r="G40" s="34">
        <f>SUM('[1]LT'!$C$54)</f>
        <v>0</v>
      </c>
      <c r="H40" s="44">
        <f>SUM('[1]LT'!$D$54)</f>
        <v>0</v>
      </c>
      <c r="I40" s="42">
        <f>SUM('[1]LT'!$E$54)</f>
        <v>0</v>
      </c>
      <c r="J40" s="44">
        <f>SUM('[1]LT'!$B$56)</f>
        <v>3</v>
      </c>
      <c r="K40" s="34">
        <f>SUM('[1]LT'!$C$56)</f>
        <v>3</v>
      </c>
      <c r="L40" s="44">
        <f>SUM('[1]LT'!$D$56)</f>
        <v>0</v>
      </c>
      <c r="M40" s="42">
        <f>SUM('[1]LT'!$E$56)</f>
        <v>0</v>
      </c>
      <c r="N40" s="114">
        <f>SUM('[1]LT'!$B$58)</f>
        <v>0</v>
      </c>
      <c r="O40" s="115">
        <f>SUM('[1]LT'!$C$58)</f>
        <v>-5</v>
      </c>
      <c r="P40" s="116">
        <f>SUM('[1]LT'!$D$58)</f>
        <v>0</v>
      </c>
      <c r="Q40" s="117">
        <f>SUM('[1]LT'!$E$58)</f>
        <v>0</v>
      </c>
      <c r="R40" s="108"/>
      <c r="S40" s="108"/>
      <c r="T40" s="108"/>
    </row>
    <row r="41" spans="1:20" ht="17.25" customHeight="1">
      <c r="A41" s="28" t="s">
        <v>17</v>
      </c>
      <c r="B41" s="44">
        <f>SUM('[1]LN'!$B$52)</f>
        <v>2</v>
      </c>
      <c r="C41" s="34">
        <f>SUM('[1]LN'!$C$52)</f>
        <v>0</v>
      </c>
      <c r="D41" s="44">
        <f>SUM('[1]LN'!$D$52)</f>
        <v>0</v>
      </c>
      <c r="E41" s="42">
        <f>SUM('[1]LN'!$E$52)</f>
        <v>0</v>
      </c>
      <c r="F41" s="44">
        <f>SUM('[1]LN'!$B$54)</f>
        <v>1</v>
      </c>
      <c r="G41" s="34">
        <f>SUM('[1]LN'!$C$54)</f>
        <v>-1</v>
      </c>
      <c r="H41" s="44">
        <f>SUM('[1]LN'!$D$54)</f>
        <v>0</v>
      </c>
      <c r="I41" s="42">
        <f>SUM('[1]LN'!$E$54)</f>
        <v>0</v>
      </c>
      <c r="J41" s="44">
        <f>SUM('[1]LN'!$B$56)</f>
        <v>2</v>
      </c>
      <c r="K41" s="34">
        <f>SUM('[1]LN'!$C$56)</f>
        <v>-1</v>
      </c>
      <c r="L41" s="44">
        <f>SUM('[1]LN'!$D$56)</f>
        <v>1</v>
      </c>
      <c r="M41" s="42">
        <f>SUM('[1]LN'!$E$56)</f>
        <v>1</v>
      </c>
      <c r="N41" s="114">
        <f>SUM('[1]LN'!$B$58)</f>
        <v>2</v>
      </c>
      <c r="O41" s="115">
        <f>SUM('[1]LN'!$C$58)</f>
        <v>1</v>
      </c>
      <c r="P41" s="116">
        <f>SUM('[1]LN'!$D$58)</f>
        <v>0</v>
      </c>
      <c r="Q41" s="117">
        <f>SUM('[1]LN'!$E$58)</f>
        <v>0</v>
      </c>
      <c r="R41" s="108"/>
      <c r="S41" s="108"/>
      <c r="T41" s="108"/>
    </row>
    <row r="42" spans="1:20" ht="17.25" customHeight="1">
      <c r="A42" s="28" t="s">
        <v>18</v>
      </c>
      <c r="B42" s="44">
        <f>SUM('[1]MO'!$B$52)</f>
        <v>5</v>
      </c>
      <c r="C42" s="34">
        <f>SUM('[1]MO'!$C$52)</f>
        <v>4</v>
      </c>
      <c r="D42" s="44">
        <f>SUM('[1]MO'!$D$52)</f>
        <v>0</v>
      </c>
      <c r="E42" s="42">
        <f>SUM('[1]MO'!$E$52)</f>
        <v>0</v>
      </c>
      <c r="F42" s="44">
        <f>SUM('[1]MO'!$B$54)</f>
        <v>1</v>
      </c>
      <c r="G42" s="34">
        <f>SUM('[1]MO'!$C$54)</f>
        <v>0</v>
      </c>
      <c r="H42" s="44">
        <f>SUM('[1]MO'!$D$54)</f>
        <v>0</v>
      </c>
      <c r="I42" s="42">
        <f>SUM('[1]MO'!$E$54)</f>
        <v>0</v>
      </c>
      <c r="J42" s="44">
        <f>SUM('[1]MO'!$B$56)</f>
        <v>0</v>
      </c>
      <c r="K42" s="34">
        <f>SUM('[1]MO'!$C$56)</f>
        <v>-1</v>
      </c>
      <c r="L42" s="44">
        <f>SUM('[1]MO'!$D$56)</f>
        <v>0</v>
      </c>
      <c r="M42" s="42">
        <f>SUM('[1]MO'!$E$56)</f>
        <v>0</v>
      </c>
      <c r="N42" s="114">
        <f>SUM('[1]MO'!$B$58)</f>
        <v>0</v>
      </c>
      <c r="O42" s="115">
        <f>SUM('[1]MO'!$C$58)</f>
        <v>-2</v>
      </c>
      <c r="P42" s="116">
        <f>SUM('[1]MO'!$D$58)</f>
        <v>0</v>
      </c>
      <c r="Q42" s="117">
        <f>SUM('[1]MO'!$E$58)</f>
        <v>0</v>
      </c>
      <c r="R42" s="108"/>
      <c r="S42" s="108"/>
      <c r="T42" s="108"/>
    </row>
    <row r="43" spans="1:19" ht="17.25" customHeight="1">
      <c r="A43" s="28" t="s">
        <v>19</v>
      </c>
      <c r="B43" s="44">
        <f>SUM('[1]TP'!$B$52)</f>
        <v>3</v>
      </c>
      <c r="C43" s="34">
        <f>SUM('[1]TP'!$C$52)</f>
        <v>-5</v>
      </c>
      <c r="D43" s="44">
        <f>SUM('[1]TP'!$D$52)</f>
        <v>0</v>
      </c>
      <c r="E43" s="42">
        <f>SUM('[1]TP'!$E$52)</f>
        <v>0</v>
      </c>
      <c r="F43" s="44">
        <f>SUM('[1]TP'!$B$54)</f>
        <v>3</v>
      </c>
      <c r="G43" s="34">
        <f>SUM('[1]TP'!$C$54)</f>
        <v>-1</v>
      </c>
      <c r="H43" s="44">
        <f>SUM('[1]TP'!$D$54)</f>
        <v>0</v>
      </c>
      <c r="I43" s="42">
        <f>SUM('[1]TP'!$E$54)</f>
        <v>0</v>
      </c>
      <c r="J43" s="44">
        <f>SUM('[1]TP'!$B$56)</f>
        <v>1</v>
      </c>
      <c r="K43" s="34">
        <f>SUM('[1]TP'!$C$56)</f>
        <v>1</v>
      </c>
      <c r="L43" s="44">
        <f>SUM('[1]TP'!$D$56)</f>
        <v>0</v>
      </c>
      <c r="M43" s="42">
        <f>SUM('[1]TP'!$E$56)</f>
        <v>0</v>
      </c>
      <c r="N43" s="114">
        <f>SUM('[1]TP'!$B$58)</f>
        <v>0</v>
      </c>
      <c r="O43" s="115">
        <f>SUM('[1]TP'!$C$58)</f>
        <v>-2</v>
      </c>
      <c r="P43" s="116">
        <f>SUM('[1]TP'!$D$58)</f>
        <v>0</v>
      </c>
      <c r="Q43" s="117">
        <f>SUM('[1]TP'!$E$58)</f>
        <v>0</v>
      </c>
      <c r="R43" s="108"/>
      <c r="S43" s="108"/>
    </row>
    <row r="44" spans="1:19" ht="17.25" customHeight="1" thickBot="1">
      <c r="A44" s="47" t="s">
        <v>20</v>
      </c>
      <c r="B44" s="48">
        <f>SUM('[1]UL'!$B$52)</f>
        <v>3</v>
      </c>
      <c r="C44" s="49">
        <f>SUM('[1]UL'!$C$52)</f>
        <v>-1</v>
      </c>
      <c r="D44" s="48">
        <f>SUM('[1]UL'!$D$52)</f>
        <v>0</v>
      </c>
      <c r="E44" s="51">
        <f>SUM('[1]UL'!$E$52)</f>
        <v>0</v>
      </c>
      <c r="F44" s="48">
        <f>SUM('[1]UL'!$B$54)</f>
        <v>5</v>
      </c>
      <c r="G44" s="49">
        <f>SUM('[1]UL'!$C$54)</f>
        <v>2</v>
      </c>
      <c r="H44" s="48">
        <f>SUM('[1]UL'!$D$54)</f>
        <v>0</v>
      </c>
      <c r="I44" s="51">
        <f>SUM('[1]UL'!$E$54)</f>
        <v>0</v>
      </c>
      <c r="J44" s="48">
        <f>SUM('[1]UL'!$B$56)</f>
        <v>1</v>
      </c>
      <c r="K44" s="49">
        <f>SUM('[1]UL'!$C$56)</f>
        <v>-2</v>
      </c>
      <c r="L44" s="48">
        <f>SUM('[1]UL'!$D$56)</f>
        <v>0</v>
      </c>
      <c r="M44" s="51">
        <f>SUM('[1]UL'!$E$56)</f>
        <v>-1</v>
      </c>
      <c r="N44" s="118">
        <f>SUM('[1]UL'!$B$58)</f>
        <v>2</v>
      </c>
      <c r="O44" s="119">
        <f>SUM('[1]UL'!$C$58)</f>
        <v>1</v>
      </c>
      <c r="P44" s="120">
        <f>SUM('[1]UL'!$D$58)</f>
        <v>0</v>
      </c>
      <c r="Q44" s="121">
        <f>SUM('[1]UL'!$E$58)</f>
        <v>0</v>
      </c>
      <c r="R44" s="108"/>
      <c r="S44" s="108"/>
    </row>
    <row r="45" spans="1:19" ht="17.25" customHeight="1" thickBot="1" thickTop="1">
      <c r="A45" s="61" t="s">
        <v>21</v>
      </c>
      <c r="B45" s="72">
        <f aca="true" t="shared" si="10" ref="B45:H45">SUM(B38:B44)</f>
        <v>21</v>
      </c>
      <c r="C45" s="63">
        <f t="shared" si="10"/>
        <v>-19</v>
      </c>
      <c r="D45" s="72">
        <f t="shared" si="10"/>
        <v>0</v>
      </c>
      <c r="E45" s="65">
        <f t="shared" si="10"/>
        <v>0</v>
      </c>
      <c r="F45" s="72">
        <f t="shared" si="10"/>
        <v>22</v>
      </c>
      <c r="G45" s="63">
        <f t="shared" si="10"/>
        <v>7</v>
      </c>
      <c r="H45" s="72">
        <f t="shared" si="10"/>
        <v>0</v>
      </c>
      <c r="I45" s="65">
        <f>SUM(I38:I44)</f>
        <v>0</v>
      </c>
      <c r="J45" s="72">
        <f>SUM(J38:J44)</f>
        <v>14</v>
      </c>
      <c r="K45" s="63">
        <f>SUM(K38:K44)</f>
        <v>1</v>
      </c>
      <c r="L45" s="72">
        <f>SUM(L38:L44)</f>
        <v>1</v>
      </c>
      <c r="M45" s="65">
        <f>SUM(M38:M44)</f>
        <v>0</v>
      </c>
      <c r="N45" s="122">
        <f>SUM(N38:N44)</f>
        <v>7</v>
      </c>
      <c r="O45" s="105">
        <f>SUM(O38:O44)</f>
        <v>-9</v>
      </c>
      <c r="P45" s="104">
        <f>SUM(P38:P44)</f>
        <v>0</v>
      </c>
      <c r="Q45" s="123">
        <f>SUM(Q38:Q44)</f>
        <v>0</v>
      </c>
      <c r="R45" s="108"/>
      <c r="S45" s="108"/>
    </row>
    <row r="46" spans="14:19" ht="11.25" customHeight="1" thickBot="1" thickTop="1">
      <c r="N46" s="108"/>
      <c r="O46" s="108"/>
      <c r="P46" s="108"/>
      <c r="Q46" s="108"/>
      <c r="R46" s="108"/>
      <c r="S46" s="108"/>
    </row>
    <row r="47" spans="1:19" ht="30.75" customHeight="1" thickBot="1" thickTop="1">
      <c r="A47" s="185" t="s">
        <v>66</v>
      </c>
      <c r="B47" s="162" t="s">
        <v>70</v>
      </c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4"/>
      <c r="R47" s="179" t="s">
        <v>71</v>
      </c>
      <c r="S47" s="180"/>
    </row>
    <row r="48" spans="1:19" ht="20.25" customHeight="1" thickTop="1">
      <c r="A48" s="186"/>
      <c r="B48" s="144" t="s">
        <v>63</v>
      </c>
      <c r="C48" s="147"/>
      <c r="D48" s="147"/>
      <c r="E48" s="145"/>
      <c r="F48" s="144" t="s">
        <v>64</v>
      </c>
      <c r="G48" s="147"/>
      <c r="H48" s="147"/>
      <c r="I48" s="145"/>
      <c r="J48" s="144" t="s">
        <v>56</v>
      </c>
      <c r="K48" s="147"/>
      <c r="L48" s="147"/>
      <c r="M48" s="112"/>
      <c r="N48" s="144" t="s">
        <v>31</v>
      </c>
      <c r="O48" s="147"/>
      <c r="P48" s="147"/>
      <c r="Q48" s="167"/>
      <c r="R48" s="181"/>
      <c r="S48" s="182"/>
    </row>
    <row r="49" spans="1:19" ht="26.25" customHeight="1">
      <c r="A49" s="186"/>
      <c r="B49" s="176" t="s">
        <v>32</v>
      </c>
      <c r="C49" s="177"/>
      <c r="D49" s="176" t="s">
        <v>1</v>
      </c>
      <c r="E49" s="177"/>
      <c r="F49" s="176" t="s">
        <v>32</v>
      </c>
      <c r="G49" s="177"/>
      <c r="H49" s="176" t="s">
        <v>1</v>
      </c>
      <c r="I49" s="177"/>
      <c r="J49" s="176" t="s">
        <v>32</v>
      </c>
      <c r="K49" s="177"/>
      <c r="L49" s="176" t="s">
        <v>1</v>
      </c>
      <c r="M49" s="177"/>
      <c r="N49" s="176" t="s">
        <v>32</v>
      </c>
      <c r="O49" s="177"/>
      <c r="P49" s="176" t="s">
        <v>1</v>
      </c>
      <c r="Q49" s="178"/>
      <c r="R49" s="183"/>
      <c r="S49" s="184"/>
    </row>
    <row r="50" spans="1:19" ht="20.25" customHeight="1">
      <c r="A50" s="187"/>
      <c r="B50" s="18">
        <v>2013</v>
      </c>
      <c r="C50" s="17" t="s">
        <v>13</v>
      </c>
      <c r="D50" s="18">
        <v>2013</v>
      </c>
      <c r="E50" s="17" t="s">
        <v>13</v>
      </c>
      <c r="F50" s="18">
        <v>2013</v>
      </c>
      <c r="G50" s="17" t="s">
        <v>13</v>
      </c>
      <c r="H50" s="18">
        <v>2013</v>
      </c>
      <c r="I50" s="19" t="s">
        <v>13</v>
      </c>
      <c r="J50" s="18">
        <v>2013</v>
      </c>
      <c r="K50" s="17" t="s">
        <v>13</v>
      </c>
      <c r="L50" s="18">
        <v>2013</v>
      </c>
      <c r="M50" s="19" t="s">
        <v>13</v>
      </c>
      <c r="N50" s="18">
        <v>2013</v>
      </c>
      <c r="O50" s="17" t="s">
        <v>13</v>
      </c>
      <c r="P50" s="18">
        <v>2013</v>
      </c>
      <c r="Q50" s="113" t="s">
        <v>13</v>
      </c>
      <c r="R50" s="124">
        <v>2013</v>
      </c>
      <c r="S50" s="113" t="s">
        <v>13</v>
      </c>
    </row>
    <row r="51" spans="1:19" ht="17.25" customHeight="1">
      <c r="A51" s="28" t="s">
        <v>14</v>
      </c>
      <c r="B51" s="44">
        <f>SUM('[1]DC'!$B$60)</f>
        <v>2</v>
      </c>
      <c r="C51" s="34">
        <f>SUM('[1]DC'!$C$60)</f>
        <v>0</v>
      </c>
      <c r="D51" s="44">
        <f>SUM('[1]DC'!$D$60)</f>
        <v>0</v>
      </c>
      <c r="E51" s="34">
        <f>SUM('[1]DC'!$E$60)</f>
        <v>0</v>
      </c>
      <c r="F51" s="44">
        <f>SUM('[1]DC'!$B$62)</f>
        <v>14</v>
      </c>
      <c r="G51" s="34">
        <f>SUM('[1]DC'!$C$62)</f>
        <v>-1</v>
      </c>
      <c r="H51" s="44">
        <f>SUM('[1]DC'!$D$62)</f>
        <v>0</v>
      </c>
      <c r="I51" s="42">
        <f>SUM('[1]DC'!$E$62)</f>
        <v>0</v>
      </c>
      <c r="J51" s="44">
        <f>SUM('[1]DC'!$B$64)</f>
        <v>1</v>
      </c>
      <c r="K51" s="34">
        <f>SUM('[1]DC'!$C$64)</f>
        <v>1</v>
      </c>
      <c r="L51" s="44">
        <f>SUM('[1]DC'!$D$64)</f>
        <v>0</v>
      </c>
      <c r="M51" s="42">
        <f>SUM('[1]DC'!$E$64)</f>
        <v>0</v>
      </c>
      <c r="N51" s="114">
        <f>SUM('[1]DC'!$B$66)</f>
        <v>6</v>
      </c>
      <c r="O51" s="125">
        <f>SUM('[1]DC'!$C$66)</f>
        <v>2</v>
      </c>
      <c r="P51" s="114">
        <f>SUM('[1]DC'!$D$66)</f>
        <v>2</v>
      </c>
      <c r="Q51" s="117">
        <f>SUM('[1]DC'!$E$66)</f>
        <v>2</v>
      </c>
      <c r="R51" s="126">
        <f>SUM('[1]KRAJ'!$C$47+'[1]KRAJ'!$C$50+'[1]KRAJ'!$C$53+'[1]KRAJ'!$C$56+'[1]KRAJ'!$C$59+'[1]KRAJ'!$C$62+'[1]KRAJ'!$C$65)</f>
        <v>38</v>
      </c>
      <c r="S51" s="127">
        <f>SUM('[1]KRAJ'!$C$48+'[1]KRAJ'!$C$51+'[1]KRAJ'!$C$54+'[1]KRAJ'!$C$57+'[1]KRAJ'!$C$60+'[1]KRAJ'!$C$63+'[1]KRAJ'!$C$66)</f>
        <v>12</v>
      </c>
    </row>
    <row r="52" spans="1:19" ht="17.25" customHeight="1">
      <c r="A52" s="28" t="s">
        <v>15</v>
      </c>
      <c r="B52" s="44">
        <f>SUM('[1]CV'!$B$60)</f>
        <v>3</v>
      </c>
      <c r="C52" s="34">
        <f>SUM('[1]CV'!$C$60)</f>
        <v>-7</v>
      </c>
      <c r="D52" s="44">
        <f>SUM('[1]CV'!$D$60)</f>
        <v>0</v>
      </c>
      <c r="E52" s="34">
        <f>SUM('[1]CV'!$E$60)</f>
        <v>0</v>
      </c>
      <c r="F52" s="44">
        <f>SUM('[1]CV'!$B$62)</f>
        <v>17</v>
      </c>
      <c r="G52" s="34">
        <f>SUM('[1]CV'!$C$62)</f>
        <v>1</v>
      </c>
      <c r="H52" s="44">
        <f>SUM('[1]CV'!$D$62)</f>
        <v>0</v>
      </c>
      <c r="I52" s="42">
        <f>SUM('[1]CV'!$E$62)</f>
        <v>0</v>
      </c>
      <c r="J52" s="44">
        <f>SUM('[1]CV'!$B$64)</f>
        <v>1</v>
      </c>
      <c r="K52" s="34">
        <f>SUM('[1]CV'!$C$64)</f>
        <v>1</v>
      </c>
      <c r="L52" s="44">
        <f>SUM('[1]CV'!$D$64)</f>
        <v>0</v>
      </c>
      <c r="M52" s="42">
        <f>SUM('[1]CV'!$E$64)</f>
        <v>0</v>
      </c>
      <c r="N52" s="114">
        <f>SUM('[1]CV'!$B$66)</f>
        <v>0</v>
      </c>
      <c r="O52" s="125">
        <f>SUM('[1]CV'!$C$66)</f>
        <v>0</v>
      </c>
      <c r="P52" s="114">
        <f>SUM('[1]CV'!$D$66)</f>
        <v>0</v>
      </c>
      <c r="Q52" s="117">
        <f>SUM('[1]CV'!$E$66)</f>
        <v>0</v>
      </c>
      <c r="R52" s="126">
        <f>SUM('[1]KRAJ'!$D$47+'[1]KRAJ'!$D$50+'[1]KRAJ'!$D$53+'[1]KRAJ'!$D$56+'[1]KRAJ'!$D$59+'[1]KRAJ'!$D$62+'[1]KRAJ'!$D$65)</f>
        <v>26</v>
      </c>
      <c r="S52" s="127">
        <f>SUM('[1]KRAJ'!$D$48+'[1]KRAJ'!$D$51+'[1]KRAJ'!$D$54+'[1]KRAJ'!$D$57+'[1]KRAJ'!$D$60+'[1]KRAJ'!$D$63+'[1]KRAJ'!$D$66)</f>
        <v>1</v>
      </c>
    </row>
    <row r="53" spans="1:19" ht="17.25" customHeight="1">
      <c r="A53" s="28" t="s">
        <v>16</v>
      </c>
      <c r="B53" s="44">
        <f>SUM('[1]LT'!$B$60)</f>
        <v>6</v>
      </c>
      <c r="C53" s="34">
        <f>SUM('[1]LT'!$C$60)</f>
        <v>-4</v>
      </c>
      <c r="D53" s="44">
        <f>SUM('[1]LT'!$D$60)</f>
        <v>0</v>
      </c>
      <c r="E53" s="34">
        <f>SUM('[1]LT'!$E$60)</f>
        <v>0</v>
      </c>
      <c r="F53" s="44">
        <f>SUM('[1]LT'!$B$62)</f>
        <v>21</v>
      </c>
      <c r="G53" s="34">
        <f>SUM('[1]LT'!$C$62)</f>
        <v>3</v>
      </c>
      <c r="H53" s="44">
        <f>SUM('[1]LT'!$D$62)</f>
        <v>0</v>
      </c>
      <c r="I53" s="42">
        <f>SUM('[1]LT'!$E$62)</f>
        <v>0</v>
      </c>
      <c r="J53" s="44">
        <f>SUM('[1]LT'!$B$64)</f>
        <v>0</v>
      </c>
      <c r="K53" s="34">
        <f>SUM('[1]LT'!$C$64)</f>
        <v>0</v>
      </c>
      <c r="L53" s="44">
        <f>SUM('[1]LT'!$D$64)</f>
        <v>0</v>
      </c>
      <c r="M53" s="42">
        <f>SUM('[1]LT'!$E$64)</f>
        <v>0</v>
      </c>
      <c r="N53" s="114">
        <f>SUM('[1]LT'!$B$66)</f>
        <v>0</v>
      </c>
      <c r="O53" s="125">
        <f>SUM('[1]LT'!$C$66)</f>
        <v>-3</v>
      </c>
      <c r="P53" s="114">
        <f>SUM('[1]LT'!$D$66)</f>
        <v>0</v>
      </c>
      <c r="Q53" s="117">
        <f>SUM('[1]LT'!$E$66)</f>
        <v>0</v>
      </c>
      <c r="R53" s="126">
        <f>SUM('[1]KRAJ'!$G$47+'[1]KRAJ'!$G$50+'[1]KRAJ'!$G$53+'[1]KRAJ'!$G$56+'[1]KRAJ'!$G$59+'[1]KRAJ'!$G$62+'[1]KRAJ'!$G$65)</f>
        <v>32</v>
      </c>
      <c r="S53" s="127">
        <f>SUM('[1]KRAJ'!$G$48+'[1]KRAJ'!$G$51+'[1]KRAJ'!$G$54+'[1]KRAJ'!$G$57+'[1]KRAJ'!$G$60+'[1]KRAJ'!$G$63+'[1]KRAJ'!$G$66)</f>
        <v>2</v>
      </c>
    </row>
    <row r="54" spans="1:19" ht="17.25" customHeight="1">
      <c r="A54" s="28" t="s">
        <v>17</v>
      </c>
      <c r="B54" s="44">
        <f>SUM('[1]LN'!$B$60)</f>
        <v>4</v>
      </c>
      <c r="C54" s="34">
        <f>SUM('[1]LN'!$C$60)</f>
        <v>-1</v>
      </c>
      <c r="D54" s="44">
        <f>SUM('[1]LN'!$D$60)</f>
        <v>0</v>
      </c>
      <c r="E54" s="34">
        <f>SUM('[1]LN'!$E$60)</f>
        <v>0</v>
      </c>
      <c r="F54" s="44">
        <f>SUM('[1]LN'!$B$62)</f>
        <v>11</v>
      </c>
      <c r="G54" s="34">
        <f>SUM('[1]LN'!$C$62)</f>
        <v>-3</v>
      </c>
      <c r="H54" s="44">
        <f>SUM('[1]LN'!$D$62)</f>
        <v>1</v>
      </c>
      <c r="I54" s="42">
        <f>SUM('[1]LN'!$E$62)</f>
        <v>1</v>
      </c>
      <c r="J54" s="44">
        <f>SUM('[1]LN'!$B$64)</f>
        <v>0</v>
      </c>
      <c r="K54" s="34">
        <f>SUM('[1]LN'!$C$64)</f>
        <v>0</v>
      </c>
      <c r="L54" s="44">
        <f>SUM('[1]LN'!$D$64)</f>
        <v>0</v>
      </c>
      <c r="M54" s="42">
        <f>SUM('[1]LN'!$E$64)</f>
        <v>0</v>
      </c>
      <c r="N54" s="114">
        <f>SUM('[1]LN'!$B$66)</f>
        <v>1</v>
      </c>
      <c r="O54" s="125">
        <f>SUM('[1]LN'!$C$66)</f>
        <v>0</v>
      </c>
      <c r="P54" s="114">
        <f>SUM('[1]LN'!$D$66)</f>
        <v>0</v>
      </c>
      <c r="Q54" s="117">
        <f>SUM('[1]LN'!$E$66)</f>
        <v>0</v>
      </c>
      <c r="R54" s="126">
        <f>SUM('[1]KRAJ'!$H$47+'[1]KRAJ'!$H$50+'[1]KRAJ'!$H$53+'[1]KRAJ'!$H$56+'[1]KRAJ'!$H$59+'[1]KRAJ'!$H$62+'[1]KRAJ'!$H$65)</f>
        <v>20</v>
      </c>
      <c r="S54" s="127">
        <f>SUM('[1]KRAJ'!$H$48+'[1]KRAJ'!$H$51+'[1]KRAJ'!$H$54+'[1]KRAJ'!$H$57+'[1]KRAJ'!$H$60+'[1]KRAJ'!$H$63+'[1]KRAJ'!$H$66)</f>
        <v>-2</v>
      </c>
    </row>
    <row r="55" spans="1:19" ht="17.25" customHeight="1">
      <c r="A55" s="28" t="s">
        <v>18</v>
      </c>
      <c r="B55" s="44">
        <f>SUM('[1]MO'!$B$60)</f>
        <v>2</v>
      </c>
      <c r="C55" s="34">
        <f>SUM('[1]MO'!$C$60)</f>
        <v>0</v>
      </c>
      <c r="D55" s="44">
        <f>SUM('[1]MO'!$D$60)</f>
        <v>0</v>
      </c>
      <c r="E55" s="34">
        <f>SUM('[1]MO'!$E$60)</f>
        <v>0</v>
      </c>
      <c r="F55" s="44">
        <f>SUM('[1]MO'!$B$62)</f>
        <v>9</v>
      </c>
      <c r="G55" s="34">
        <f>SUM('[1]MO'!$C$62)</f>
        <v>1</v>
      </c>
      <c r="H55" s="44">
        <f>SUM('[1]MO'!$D$62)</f>
        <v>0</v>
      </c>
      <c r="I55" s="42">
        <f>SUM('[1]MO'!$E$62)</f>
        <v>-1</v>
      </c>
      <c r="J55" s="44">
        <f>SUM('[1]MO'!$B$64)</f>
        <v>0</v>
      </c>
      <c r="K55" s="34">
        <f>SUM('[1]MO'!$C$64)</f>
        <v>0</v>
      </c>
      <c r="L55" s="44">
        <f>SUM('[1]MO'!$D$64)</f>
        <v>0</v>
      </c>
      <c r="M55" s="42">
        <f>SUM('[1]MO'!$E$64)</f>
        <v>0</v>
      </c>
      <c r="N55" s="114">
        <f>SUM('[1]MO'!$B$66)</f>
        <v>0</v>
      </c>
      <c r="O55" s="125">
        <f>SUM('[1]MO'!$C$66)</f>
        <v>0</v>
      </c>
      <c r="P55" s="114">
        <f>SUM('[1]MO'!$D$66)</f>
        <v>0</v>
      </c>
      <c r="Q55" s="117">
        <f>SUM('[1]MO'!$E$66)</f>
        <v>0</v>
      </c>
      <c r="R55" s="126">
        <f>SUM('[1]KRAJ'!$I$47+'[1]KRAJ'!$I$50+'[1]KRAJ'!$I$53+'[1]KRAJ'!$I$56+'[1]KRAJ'!$I$59+'[1]KRAJ'!$I$62+'[1]KRAJ'!$I$65)</f>
        <v>12</v>
      </c>
      <c r="S55" s="127">
        <f>SUM('[1]KRAJ'!$I$48+'[1]KRAJ'!$I$51+'[1]KRAJ'!$I$54+'[1]KRAJ'!$I$57+'[1]KRAJ'!$I$60+'[1]KRAJ'!$I$63+'[1]KRAJ'!$I$66)</f>
        <v>-1</v>
      </c>
    </row>
    <row r="56" spans="1:19" ht="17.25" customHeight="1">
      <c r="A56" s="28" t="s">
        <v>19</v>
      </c>
      <c r="B56" s="44">
        <f>SUM('[1]TP'!$B$60)</f>
        <v>6</v>
      </c>
      <c r="C56" s="34">
        <f>SUM('[1]TP'!$C$60)</f>
        <v>3</v>
      </c>
      <c r="D56" s="44">
        <f>SUM('[1]TP'!$D$60)</f>
        <v>0</v>
      </c>
      <c r="E56" s="34">
        <f>SUM('[1]TP'!$E$60)</f>
        <v>0</v>
      </c>
      <c r="F56" s="44">
        <f>SUM('[1]TP'!$B$62)</f>
        <v>14</v>
      </c>
      <c r="G56" s="34">
        <f>SUM('[1]TP'!$C$62)</f>
        <v>-6</v>
      </c>
      <c r="H56" s="44">
        <f>SUM('[1]TP'!$D$62)</f>
        <v>0</v>
      </c>
      <c r="I56" s="42">
        <f>SUM('[1]TP'!$E$62)</f>
        <v>0</v>
      </c>
      <c r="J56" s="44">
        <f>SUM('[1]TP'!$B$64)</f>
        <v>0</v>
      </c>
      <c r="K56" s="34">
        <f>SUM('[1]TP'!$C$64)</f>
        <v>0</v>
      </c>
      <c r="L56" s="44">
        <f>SUM('[1]TP'!$D$64)</f>
        <v>0</v>
      </c>
      <c r="M56" s="42">
        <f>SUM('[1]TP'!$E$64)</f>
        <v>0</v>
      </c>
      <c r="N56" s="114">
        <f>SUM('[1]TP'!$B$66)</f>
        <v>2</v>
      </c>
      <c r="O56" s="125">
        <f>SUM('[1]TP'!$C$66)</f>
        <v>-3</v>
      </c>
      <c r="P56" s="114">
        <f>SUM('[1]TP'!$D$66)</f>
        <v>0</v>
      </c>
      <c r="Q56" s="117">
        <f>SUM('[1]TP'!$E$66)</f>
        <v>0</v>
      </c>
      <c r="R56" s="126">
        <f>SUM('[1]KRAJ'!$J$47+'[1]KRAJ'!$J$50+'[1]KRAJ'!$J$53+'[1]KRAJ'!$J$56+'[1]KRAJ'!$J$59+'[1]KRAJ'!$J$62+'[1]KRAJ'!$J$65)</f>
        <v>24</v>
      </c>
      <c r="S56" s="127">
        <f>SUM('[1]KRAJ'!$J$48+'[1]KRAJ'!$J$51+'[1]KRAJ'!$J$54+'[1]KRAJ'!$J$57+'[1]KRAJ'!$J$60+'[1]KRAJ'!$J$63+'[1]KRAJ'!$J$66)</f>
        <v>-11</v>
      </c>
    </row>
    <row r="57" spans="1:19" ht="17.25" customHeight="1" thickBot="1">
      <c r="A57" s="47" t="s">
        <v>20</v>
      </c>
      <c r="B57" s="48">
        <f>SUM('[1]UL'!$B$60)</f>
        <v>7</v>
      </c>
      <c r="C57" s="49">
        <f>SUM('[1]UL'!$C$60)</f>
        <v>2</v>
      </c>
      <c r="D57" s="48">
        <f>SUM('[1]UL'!$D$60)</f>
        <v>0</v>
      </c>
      <c r="E57" s="49">
        <f>SUM('[1]UL'!$E$60)</f>
        <v>0</v>
      </c>
      <c r="F57" s="48">
        <f>SUM('[1]UL'!$B$62)</f>
        <v>11</v>
      </c>
      <c r="G57" s="49">
        <f>SUM('[1]UL'!$C$62)</f>
        <v>-10</v>
      </c>
      <c r="H57" s="48">
        <f>SUM('[1]UL'!$D$62)</f>
        <v>0</v>
      </c>
      <c r="I57" s="51">
        <f>SUM('[1]UL'!$E$62)</f>
        <v>0</v>
      </c>
      <c r="J57" s="48">
        <f>SUM('[1]UL'!$B$64)</f>
        <v>0</v>
      </c>
      <c r="K57" s="49">
        <f>SUM('[1]UL'!$C$64)</f>
        <v>0</v>
      </c>
      <c r="L57" s="48">
        <f>SUM('[1]UL'!$D$64)</f>
        <v>0</v>
      </c>
      <c r="M57" s="51">
        <f>SUM('[1]UL'!$E$64)</f>
        <v>0</v>
      </c>
      <c r="N57" s="118">
        <f>SUM('[1]UL'!$B$66)</f>
        <v>2</v>
      </c>
      <c r="O57" s="128">
        <f>SUM('[1]UL'!$C$66)</f>
        <v>1</v>
      </c>
      <c r="P57" s="118">
        <f>SUM('[1]UL'!$D$66)</f>
        <v>0</v>
      </c>
      <c r="Q57" s="121">
        <f>SUM('[1]UL'!$E$66)</f>
        <v>0</v>
      </c>
      <c r="R57" s="129">
        <f>SUM('[1]KRAJ'!$K$47+'[1]KRAJ'!$K$50+'[1]KRAJ'!$K$53+'[1]KRAJ'!$K$56+'[1]KRAJ'!$K$59+'[1]KRAJ'!$K$62+'[1]KRAJ'!$K$65)</f>
        <v>27</v>
      </c>
      <c r="S57" s="130">
        <f>SUM('[1]KRAJ'!$K$48+'[1]KRAJ'!$K$51+'[1]KRAJ'!$K$54+'[1]KRAJ'!$K$57+'[1]KRAJ'!$K$60+'[1]KRAJ'!$K$63+'[1]KRAJ'!$K$66)</f>
        <v>-5</v>
      </c>
    </row>
    <row r="58" spans="1:19" ht="17.25" customHeight="1" thickBot="1" thickTop="1">
      <c r="A58" s="61" t="s">
        <v>21</v>
      </c>
      <c r="B58" s="72">
        <f aca="true" t="shared" si="11" ref="B58:H58">SUM(B51:B57)</f>
        <v>30</v>
      </c>
      <c r="C58" s="63">
        <f t="shared" si="11"/>
        <v>-7</v>
      </c>
      <c r="D58" s="72">
        <f t="shared" si="11"/>
        <v>0</v>
      </c>
      <c r="E58" s="63">
        <f t="shared" si="11"/>
        <v>0</v>
      </c>
      <c r="F58" s="72">
        <f t="shared" si="11"/>
        <v>97</v>
      </c>
      <c r="G58" s="63">
        <f t="shared" si="11"/>
        <v>-15</v>
      </c>
      <c r="H58" s="72">
        <f t="shared" si="11"/>
        <v>1</v>
      </c>
      <c r="I58" s="65">
        <f>SUM(I51:I57)</f>
        <v>0</v>
      </c>
      <c r="J58" s="72">
        <f>SUM(J51:J57)</f>
        <v>2</v>
      </c>
      <c r="K58" s="63">
        <f>SUM(K51:K57)</f>
        <v>2</v>
      </c>
      <c r="L58" s="72">
        <f>SUM(L51:L57)</f>
        <v>0</v>
      </c>
      <c r="M58" s="65">
        <f>SUM(M51:M57)</f>
        <v>0</v>
      </c>
      <c r="N58" s="122">
        <f>SUM(N51:N57)</f>
        <v>11</v>
      </c>
      <c r="O58" s="131">
        <f>SUM(O51:O57)</f>
        <v>-3</v>
      </c>
      <c r="P58" s="122">
        <f>SUM(P51:P57)</f>
        <v>2</v>
      </c>
      <c r="Q58" s="123">
        <f>SUM(Q51:Q57)</f>
        <v>2</v>
      </c>
      <c r="R58" s="132">
        <f>SUM(R51:R57)</f>
        <v>179</v>
      </c>
      <c r="S58" s="133">
        <f>SUM(S51:S57)</f>
        <v>-4</v>
      </c>
    </row>
    <row r="59" ht="15.75" thickTop="1"/>
  </sheetData>
  <sheetProtection/>
  <mergeCells count="49">
    <mergeCell ref="R47:S49"/>
    <mergeCell ref="B49:C49"/>
    <mergeCell ref="A47:A50"/>
    <mergeCell ref="A34:A37"/>
    <mergeCell ref="B48:E48"/>
    <mergeCell ref="F48:I48"/>
    <mergeCell ref="J48:L48"/>
    <mergeCell ref="N48:Q48"/>
    <mergeCell ref="B47:Q47"/>
    <mergeCell ref="F35:I35"/>
    <mergeCell ref="L49:M49"/>
    <mergeCell ref="N49:O49"/>
    <mergeCell ref="P49:Q49"/>
    <mergeCell ref="L36:M36"/>
    <mergeCell ref="N36:O36"/>
    <mergeCell ref="P36:Q36"/>
    <mergeCell ref="J36:K36"/>
    <mergeCell ref="D49:E49"/>
    <mergeCell ref="F49:G49"/>
    <mergeCell ref="H49:I49"/>
    <mergeCell ref="J49:K49"/>
    <mergeCell ref="B36:C36"/>
    <mergeCell ref="D36:E36"/>
    <mergeCell ref="F36:G36"/>
    <mergeCell ref="H36:I36"/>
    <mergeCell ref="B34:Q34"/>
    <mergeCell ref="B35:E35"/>
    <mergeCell ref="AD3:AD4"/>
    <mergeCell ref="T2:T4"/>
    <mergeCell ref="J35:L35"/>
    <mergeCell ref="N35:Q35"/>
    <mergeCell ref="A27:R28"/>
    <mergeCell ref="L16:L18"/>
    <mergeCell ref="B16:K16"/>
    <mergeCell ref="T14:AC14"/>
    <mergeCell ref="A1:L1"/>
    <mergeCell ref="A3:A5"/>
    <mergeCell ref="A16:A18"/>
    <mergeCell ref="J17:K17"/>
    <mergeCell ref="B17:C17"/>
    <mergeCell ref="B3:L3"/>
    <mergeCell ref="AG3:AG4"/>
    <mergeCell ref="U2:AG2"/>
    <mergeCell ref="U3:V3"/>
    <mergeCell ref="W3:X3"/>
    <mergeCell ref="Y3:Z3"/>
    <mergeCell ref="AB3:AC3"/>
    <mergeCell ref="AE3:AF3"/>
    <mergeCell ref="AA3:AA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ignoredErrors>
    <ignoredError sqref="I26 I58 I19 I45" formula="1"/>
    <ignoredError sqref="L19:L26 AA5:AA11 AB5:AB11 AC5:AC11 AD5:AD12 AE5:AE11 AG5:AG12 AF5:AF11" evalError="1"/>
    <ignoredError sqref="U16:AB30" unlockedFormula="1"/>
    <ignoredError sqref="AA12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